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ere\Documents\Documents\LG43 IBS 3.2 Groen ondernemen\"/>
    </mc:Choice>
  </mc:AlternateContent>
  <bookViews>
    <workbookView xWindow="0" yWindow="0" windowWidth="12240" windowHeight="5580" tabRatio="608" activeTab="1"/>
  </bookViews>
  <sheets>
    <sheet name="gebouwen en vaste installaties" sheetId="10" r:id="rId1"/>
    <sheet name="werktuigen en inventaris" sheetId="12" r:id="rId2"/>
    <sheet name="Macro's" sheetId="8" state="veryHidden" r:id="rId3"/>
    <sheet name="Module2" sheetId="9" state="veryHidden" r:id="rId4"/>
  </sheets>
  <definedNames>
    <definedName name="_alg1">#REF!</definedName>
    <definedName name="_alg2">#REF!</definedName>
    <definedName name="_bal1">#REF!</definedName>
    <definedName name="_bal2">#REF!</definedName>
    <definedName name="_inv1">#REF!</definedName>
    <definedName name="_inv2">#REF!</definedName>
    <definedName name="_ken1">#REF!</definedName>
    <definedName name="_ken2">#REF!</definedName>
    <definedName name="afschrijvingen">#REF!</definedName>
    <definedName name="algemeen">#REF!</definedName>
    <definedName name="balans">#REF!</definedName>
    <definedName name="bedr">#REF!</definedName>
    <definedName name="Bemesting">#REF!</definedName>
    <definedName name="Categorie">#REF!</definedName>
    <definedName name="Inves_afschr">#REF!</definedName>
    <definedName name="kengetal">#REF!</definedName>
    <definedName name="lijst">#REF!</definedName>
    <definedName name="lijst_omschr">#REF!</definedName>
    <definedName name="NBarbeid">#REF!</definedName>
    <definedName name="opening">#REF!</definedName>
    <definedName name="resultatenrekening">#REF!</definedName>
    <definedName name="vak">#REF!</definedName>
    <definedName name="waarde">#REF!</definedName>
  </definedNames>
  <calcPr calcId="162913"/>
  <customWorkbookViews>
    <customWorkbookView name="lijst (Investeringen)" guid="{3B1F5CD2-D599-11D3-83FF-00104BB648BD}" maximized="1" windowWidth="796" windowHeight="432" tabRatio="583" activeSheetId="5"/>
  </customWorkbookViews>
  <webPublishing vml="1" codePage="1252"/>
</workbook>
</file>

<file path=xl/calcChain.xml><?xml version="1.0" encoding="utf-8"?>
<calcChain xmlns="http://schemas.openxmlformats.org/spreadsheetml/2006/main">
  <c r="G8" i="10" l="1"/>
  <c r="G9" i="10"/>
  <c r="G10" i="10"/>
  <c r="G11" i="10"/>
  <c r="G12" i="10"/>
  <c r="G13" i="10"/>
  <c r="G14" i="10"/>
  <c r="G15" i="10"/>
  <c r="G16" i="10"/>
  <c r="G17" i="10"/>
  <c r="G18" i="10"/>
  <c r="G19" i="10"/>
  <c r="G20" i="10"/>
  <c r="G21" i="10"/>
  <c r="G22" i="10"/>
  <c r="G7" i="10"/>
  <c r="K7" i="12" l="1"/>
  <c r="K8" i="12"/>
  <c r="K9" i="12"/>
  <c r="K10" i="12"/>
  <c r="K11" i="12"/>
  <c r="K12" i="12"/>
  <c r="K13" i="12"/>
  <c r="K14" i="12"/>
  <c r="K15" i="12"/>
  <c r="K16" i="12"/>
  <c r="K17" i="12"/>
  <c r="K18" i="12"/>
  <c r="K19" i="12"/>
  <c r="K20" i="12"/>
  <c r="K21" i="12"/>
  <c r="K22" i="12"/>
  <c r="K23" i="12"/>
  <c r="K24" i="12"/>
  <c r="K25" i="12"/>
  <c r="I7" i="12"/>
  <c r="G7" i="12" s="1"/>
  <c r="I8" i="12"/>
  <c r="G8" i="12" s="1"/>
  <c r="I9" i="12"/>
  <c r="G9" i="12" s="1"/>
  <c r="I10" i="12"/>
  <c r="G10" i="12" s="1"/>
  <c r="I11" i="12"/>
  <c r="G11" i="12" s="1"/>
  <c r="I12" i="12"/>
  <c r="G12" i="12" s="1"/>
  <c r="I13" i="12"/>
  <c r="G13" i="12" s="1"/>
  <c r="I14" i="12"/>
  <c r="G14" i="12" s="1"/>
  <c r="I15" i="12"/>
  <c r="G15" i="12" s="1"/>
  <c r="I16" i="12"/>
  <c r="G16" i="12" s="1"/>
  <c r="I17" i="12"/>
  <c r="G17" i="12" s="1"/>
  <c r="I18" i="12"/>
  <c r="G18" i="12" s="1"/>
  <c r="I19" i="12"/>
  <c r="G19" i="12" s="1"/>
  <c r="I20" i="12"/>
  <c r="G20" i="12" s="1"/>
  <c r="I21" i="12"/>
  <c r="G21" i="12" s="1"/>
  <c r="I22" i="12"/>
  <c r="G22" i="12" s="1"/>
  <c r="I23" i="12"/>
  <c r="G23" i="12" s="1"/>
  <c r="I24" i="12"/>
  <c r="G24" i="12" s="1"/>
  <c r="I25" i="12"/>
  <c r="G25" i="12" s="1"/>
  <c r="E26" i="12"/>
  <c r="G33" i="12" s="1"/>
  <c r="F33" i="12" s="1"/>
  <c r="K6" i="12"/>
  <c r="K26" i="12" s="1"/>
  <c r="G35" i="12" s="1"/>
  <c r="I6" i="12"/>
  <c r="K22" i="10"/>
  <c r="K21" i="10"/>
  <c r="K20" i="10"/>
  <c r="K19" i="10"/>
  <c r="K18" i="10"/>
  <c r="K17" i="10"/>
  <c r="K16" i="10"/>
  <c r="K15" i="10"/>
  <c r="K14" i="10"/>
  <c r="K13" i="10"/>
  <c r="K12" i="10"/>
  <c r="K11" i="10"/>
  <c r="K10" i="10"/>
  <c r="K9" i="10"/>
  <c r="K8" i="10"/>
  <c r="K23" i="10" s="1"/>
  <c r="I31" i="10" s="1"/>
  <c r="G31" i="10" s="1"/>
  <c r="K7" i="10"/>
  <c r="I22" i="10"/>
  <c r="I21" i="10"/>
  <c r="I20" i="10"/>
  <c r="I19" i="10"/>
  <c r="I18" i="10"/>
  <c r="I17" i="10"/>
  <c r="I16" i="10"/>
  <c r="I15" i="10"/>
  <c r="I14" i="10"/>
  <c r="I13" i="10"/>
  <c r="I12" i="10"/>
  <c r="I11" i="10"/>
  <c r="I10" i="10"/>
  <c r="I9" i="10"/>
  <c r="I8" i="10"/>
  <c r="I7" i="10"/>
  <c r="G23" i="10" s="1"/>
  <c r="E23" i="10"/>
  <c r="I29" i="10"/>
  <c r="G29" i="10" s="1"/>
  <c r="C23" i="10"/>
  <c r="I23" i="10"/>
  <c r="I30" i="10" s="1"/>
  <c r="G30" i="10" s="1"/>
  <c r="G34" i="10"/>
  <c r="F35" i="12" l="1"/>
  <c r="G6" i="12"/>
  <c r="G26" i="12" s="1"/>
  <c r="I26" i="12"/>
  <c r="G34" i="12" s="1"/>
  <c r="F34" i="12" s="1"/>
  <c r="I34" i="10"/>
  <c r="G38" i="12" l="1"/>
  <c r="F38" i="12" s="1"/>
</calcChain>
</file>

<file path=xl/comments1.xml><?xml version="1.0" encoding="utf-8"?>
<comments xmlns="http://schemas.openxmlformats.org/spreadsheetml/2006/main">
  <authors>
    <author>MBO Boxtel</author>
  </authors>
  <commentList>
    <comment ref="A6" authorId="0" shapeId="0">
      <text>
        <r>
          <rPr>
            <b/>
            <sz val="8"/>
            <color indexed="81"/>
            <rFont val="Tahoma"/>
            <family val="2"/>
          </rPr>
          <t xml:space="preserve">In deze kolom komen alle gebouwen die bedrijfsmatig worden gebruikt te staan. Niet de prive woning dus. Verder komen er de vaste installaties in.  </t>
        </r>
        <r>
          <rPr>
            <sz val="8"/>
            <color indexed="81"/>
            <rFont val="Tahoma"/>
            <family val="2"/>
          </rPr>
          <t xml:space="preserve">
</t>
        </r>
      </text>
    </comment>
    <comment ref="F6" authorId="0" shapeId="0">
      <text>
        <r>
          <rPr>
            <b/>
            <sz val="8"/>
            <color indexed="81"/>
            <rFont val="Tahoma"/>
            <family val="2"/>
          </rPr>
          <t>bouwjaar</t>
        </r>
        <r>
          <rPr>
            <sz val="8"/>
            <color indexed="81"/>
            <rFont val="Tahoma"/>
            <family val="2"/>
          </rPr>
          <t xml:space="preserve">
</t>
        </r>
      </text>
    </comment>
    <comment ref="G7" authorId="0" shapeId="0">
      <text>
        <r>
          <rPr>
            <sz val="8"/>
            <color indexed="81"/>
            <rFont val="Tahoma"/>
            <family val="2"/>
          </rPr>
          <t xml:space="preserve">Bedrijfswaarde = vervangingswaarde - totale afschrijvingen sinds het bouwjaar + de totale investeringen sinds het bouwjaar. 
</t>
        </r>
      </text>
    </comment>
    <comment ref="G8" authorId="0" shapeId="0">
      <text>
        <r>
          <rPr>
            <sz val="8"/>
            <color indexed="81"/>
            <rFont val="Tahoma"/>
            <family val="2"/>
          </rPr>
          <t xml:space="preserve">Bedrijfswaarde = vervangingswaarde - totale afschrijvingen sinds het bouwjaar + de totale investeringen sinds het bouwjaar. 
</t>
        </r>
      </text>
    </comment>
    <comment ref="G9" authorId="0" shapeId="0">
      <text>
        <r>
          <rPr>
            <sz val="8"/>
            <color indexed="81"/>
            <rFont val="Tahoma"/>
            <family val="2"/>
          </rPr>
          <t xml:space="preserve">Bedrijfswaarde = vervangingswaarde - totale afschrijvingen sinds het bouwjaar + de totale investeringen sinds het bouwjaar. 
</t>
        </r>
      </text>
    </comment>
    <comment ref="G10" authorId="0" shapeId="0">
      <text>
        <r>
          <rPr>
            <sz val="8"/>
            <color indexed="81"/>
            <rFont val="Tahoma"/>
            <family val="2"/>
          </rPr>
          <t xml:space="preserve">Bedrijfswaarde = vervangingswaarde - totale afschrijvingen sinds het bouwjaar + de totale investeringen sinds het bouwjaar. 
</t>
        </r>
      </text>
    </comment>
    <comment ref="G11" authorId="0" shapeId="0">
      <text>
        <r>
          <rPr>
            <sz val="8"/>
            <color indexed="81"/>
            <rFont val="Tahoma"/>
            <family val="2"/>
          </rPr>
          <t xml:space="preserve">Bedrijfswaarde = vervangingswaarde - totale afschrijvingen sinds het bouwjaar + de totale investeringen sinds het bouwjaar. 
</t>
        </r>
      </text>
    </comment>
    <comment ref="G12" authorId="0" shapeId="0">
      <text>
        <r>
          <rPr>
            <sz val="8"/>
            <color indexed="81"/>
            <rFont val="Tahoma"/>
            <family val="2"/>
          </rPr>
          <t xml:space="preserve">Bedrijfswaarde = vervangingswaarde - totale afschrijvingen sinds het bouwjaar + de totale investeringen sinds het bouwjaar. 
</t>
        </r>
      </text>
    </comment>
    <comment ref="G13" authorId="0" shapeId="0">
      <text>
        <r>
          <rPr>
            <sz val="8"/>
            <color indexed="81"/>
            <rFont val="Tahoma"/>
            <family val="2"/>
          </rPr>
          <t xml:space="preserve">Bedrijfswaarde = vervangingswaarde - totale afschrijvingen sinds het bouwjaar + de totale investeringen sinds het bouwjaar. 
</t>
        </r>
      </text>
    </comment>
    <comment ref="G14" authorId="0" shapeId="0">
      <text>
        <r>
          <rPr>
            <sz val="8"/>
            <color indexed="81"/>
            <rFont val="Tahoma"/>
            <family val="2"/>
          </rPr>
          <t xml:space="preserve">Bedrijfswaarde = vervangingswaarde - totale afschrijvingen sinds het bouwjaar + de totale investeringen sinds het bouwjaar. 
</t>
        </r>
      </text>
    </comment>
    <comment ref="G15" authorId="0" shapeId="0">
      <text>
        <r>
          <rPr>
            <sz val="8"/>
            <color indexed="81"/>
            <rFont val="Tahoma"/>
            <family val="2"/>
          </rPr>
          <t xml:space="preserve">Bedrijfswaarde = vervangingswaarde - totale afschrijvingen sinds het bouwjaar + de totale investeringen sinds het bouwjaar. 
</t>
        </r>
      </text>
    </comment>
    <comment ref="G16" authorId="0" shapeId="0">
      <text>
        <r>
          <rPr>
            <sz val="8"/>
            <color indexed="81"/>
            <rFont val="Tahoma"/>
            <family val="2"/>
          </rPr>
          <t xml:space="preserve">Bedrijfswaarde = vervangingswaarde - totale afschrijvingen sinds het bouwjaar + de totale investeringen sinds het bouwjaar. 
</t>
        </r>
      </text>
    </comment>
    <comment ref="G17" authorId="0" shapeId="0">
      <text>
        <r>
          <rPr>
            <sz val="8"/>
            <color indexed="81"/>
            <rFont val="Tahoma"/>
            <family val="2"/>
          </rPr>
          <t xml:space="preserve">Bedrijfswaarde = vervangingswaarde - totale afschrijvingen sinds het bouwjaar + de totale investeringen sinds het bouwjaar. 
</t>
        </r>
      </text>
    </comment>
    <comment ref="G18" authorId="0" shapeId="0">
      <text>
        <r>
          <rPr>
            <sz val="8"/>
            <color indexed="81"/>
            <rFont val="Tahoma"/>
            <family val="2"/>
          </rPr>
          <t xml:space="preserve">Bedrijfswaarde = vervangingswaarde - totale afschrijvingen sinds het bouwjaar + de totale investeringen sinds het bouwjaar. 
</t>
        </r>
      </text>
    </comment>
    <comment ref="A19" authorId="0" shapeId="0">
      <text>
        <r>
          <rPr>
            <b/>
            <sz val="8"/>
            <color indexed="81"/>
            <rFont val="Tahoma"/>
            <family val="2"/>
          </rPr>
          <t xml:space="preserve">Onder investeringen in de grond verstaan we de aanleg van verschillende kavelpaden, de erfverharding en de drainage die allen naar verloop van tijd afgeschreven moeten worden. </t>
        </r>
        <r>
          <rPr>
            <sz val="8"/>
            <color indexed="81"/>
            <rFont val="Tahoma"/>
            <family val="2"/>
          </rPr>
          <t xml:space="preserve">
</t>
        </r>
      </text>
    </comment>
    <comment ref="G19" authorId="0" shapeId="0">
      <text>
        <r>
          <rPr>
            <sz val="8"/>
            <color indexed="81"/>
            <rFont val="Tahoma"/>
            <family val="2"/>
          </rPr>
          <t xml:space="preserve">Bedrijfswaarde = vervangingswaarde - totale afschrijvingen sinds het bouwjaar + de totale investeringen sinds het bouwjaar. 
</t>
        </r>
      </text>
    </comment>
    <comment ref="G20" authorId="0" shapeId="0">
      <text>
        <r>
          <rPr>
            <sz val="8"/>
            <color indexed="81"/>
            <rFont val="Tahoma"/>
            <family val="2"/>
          </rPr>
          <t xml:space="preserve">Bedrijfswaarde = vervangingswaarde - totale afschrijvingen sinds het bouwjaar + de totale investeringen sinds het bouwjaar. 
</t>
        </r>
      </text>
    </comment>
    <comment ref="G21" authorId="0" shapeId="0">
      <text>
        <r>
          <rPr>
            <sz val="8"/>
            <color indexed="81"/>
            <rFont val="Tahoma"/>
            <family val="2"/>
          </rPr>
          <t xml:space="preserve">Bedrijfswaarde = vervangingswaarde - totale afschrijvingen sinds het bouwjaar + de totale investeringen sinds het bouwjaar. 
</t>
        </r>
      </text>
    </comment>
    <comment ref="G22" authorId="0" shapeId="0">
      <text>
        <r>
          <rPr>
            <sz val="8"/>
            <color indexed="81"/>
            <rFont val="Tahoma"/>
            <family val="2"/>
          </rPr>
          <t xml:space="preserve">Bedrijfswaarde = vervangingswaarde - totale afschrijvingen sinds het bouwjaar + de totale investeringen sinds het bouwjaar. 
</t>
        </r>
      </text>
    </comment>
    <comment ref="I29" authorId="0" shapeId="0">
      <text>
        <r>
          <rPr>
            <b/>
            <sz val="8"/>
            <color indexed="81"/>
            <rFont val="Tahoma"/>
            <family val="2"/>
          </rPr>
          <t xml:space="preserve">Rentekosten voor de gebouwen en vaste installaties worden als volgt berekend:
                                                 </t>
        </r>
        <r>
          <rPr>
            <b/>
            <u/>
            <sz val="8"/>
            <color indexed="81"/>
            <rFont val="Tahoma"/>
            <family val="2"/>
          </rPr>
          <t xml:space="preserve"> vervangingswaarde + restwaarde
</t>
        </r>
        <r>
          <rPr>
            <b/>
            <sz val="8"/>
            <color indexed="81"/>
            <rFont val="Tahoma"/>
            <family val="2"/>
          </rPr>
          <t xml:space="preserve">                          Rente % X                                    2
De restwaarde voor de gebouwen en vaste installaties zijn altijd 0
voorbeeld:
                         </t>
        </r>
        <r>
          <rPr>
            <b/>
            <u/>
            <sz val="8"/>
            <color indexed="81"/>
            <rFont val="Tahoma"/>
            <family val="2"/>
          </rPr>
          <t>100% + 0%</t>
        </r>
        <r>
          <rPr>
            <b/>
            <sz val="7"/>
            <color indexed="81"/>
            <rFont val="Tahoma"/>
            <family val="2"/>
          </rPr>
          <t xml:space="preserve"> 
</t>
        </r>
        <r>
          <rPr>
            <b/>
            <sz val="8"/>
            <color indexed="81"/>
            <rFont val="Tahoma"/>
            <family val="2"/>
          </rPr>
          <t xml:space="preserve">rente % X                2
                        </t>
        </r>
        <r>
          <rPr>
            <b/>
            <u/>
            <sz val="8"/>
            <color indexed="81"/>
            <rFont val="Tahoma"/>
            <family val="2"/>
          </rPr>
          <t>100%</t>
        </r>
        <r>
          <rPr>
            <b/>
            <sz val="8"/>
            <color indexed="81"/>
            <rFont val="Tahoma"/>
            <family val="2"/>
          </rPr>
          <t xml:space="preserve">
rente % X         2</t>
        </r>
      </text>
    </comment>
    <comment ref="F32" authorId="0" shapeId="0">
      <text>
        <r>
          <rPr>
            <b/>
            <sz val="8"/>
            <color indexed="81"/>
            <rFont val="Tahoma"/>
            <family val="2"/>
          </rPr>
          <t>Wanneer het bedrijf bijvoorbeeld jaarlijks een bedrag betaald voor de huur van een vaste installatie kan dit hier meegenomen worden als jaarlijkse kostenpost. Een berekende rentevoet is dan overbodig, omdat afschrijving en onderhoud in de huurprijs zijn inbegrepen.</t>
        </r>
        <r>
          <rPr>
            <sz val="8"/>
            <color indexed="81"/>
            <rFont val="Tahoma"/>
            <family val="2"/>
          </rPr>
          <t xml:space="preserve">
</t>
        </r>
      </text>
    </comment>
  </commentList>
</comments>
</file>

<file path=xl/comments2.xml><?xml version="1.0" encoding="utf-8"?>
<comments xmlns="http://schemas.openxmlformats.org/spreadsheetml/2006/main">
  <authors>
    <author>MBO Boxtel</author>
  </authors>
  <commentList>
    <comment ref="G33" authorId="0" shapeId="0">
      <text>
        <r>
          <rPr>
            <b/>
            <sz val="8"/>
            <color indexed="81"/>
            <rFont val="Tahoma"/>
            <family val="2"/>
          </rPr>
          <t xml:space="preserve">Rentekosten voor de werktuigen en inventaris worden als volgt berekend:
                                                 </t>
        </r>
        <r>
          <rPr>
            <b/>
            <u/>
            <sz val="8"/>
            <color indexed="81"/>
            <rFont val="Tahoma"/>
            <family val="2"/>
          </rPr>
          <t xml:space="preserve"> vervangingswaarde + restwaarde
</t>
        </r>
        <r>
          <rPr>
            <b/>
            <sz val="8"/>
            <color indexed="81"/>
            <rFont val="Tahoma"/>
            <family val="2"/>
          </rPr>
          <t xml:space="preserve">                          Rente % X                                    2
De restwaarde varieert tussen de 10 en 20 % van de vervangingswaarde
voorbeeld:
                         </t>
        </r>
        <r>
          <rPr>
            <b/>
            <u/>
            <sz val="8"/>
            <color indexed="81"/>
            <rFont val="Tahoma"/>
            <family val="2"/>
          </rPr>
          <t>100% + 10%</t>
        </r>
        <r>
          <rPr>
            <b/>
            <sz val="7"/>
            <color indexed="81"/>
            <rFont val="Tahoma"/>
            <family val="2"/>
          </rPr>
          <t xml:space="preserve"> (bij een restwaarde van 10% van de verv. waarde)</t>
        </r>
        <r>
          <rPr>
            <b/>
            <sz val="8"/>
            <color indexed="81"/>
            <rFont val="Tahoma"/>
            <family val="2"/>
          </rPr>
          <t xml:space="preserve">
rente % X                2
                        </t>
        </r>
        <r>
          <rPr>
            <b/>
            <u/>
            <sz val="8"/>
            <color indexed="81"/>
            <rFont val="Tahoma"/>
            <family val="2"/>
          </rPr>
          <t>110%</t>
        </r>
        <r>
          <rPr>
            <b/>
            <sz val="8"/>
            <color indexed="81"/>
            <rFont val="Tahoma"/>
            <family val="2"/>
          </rPr>
          <t xml:space="preserve">
rente % X        2         = rente % X 55% van de vervangingswaarde</t>
        </r>
      </text>
    </comment>
    <comment ref="E36" authorId="0" shapeId="0">
      <text>
        <r>
          <rPr>
            <b/>
            <sz val="8"/>
            <color indexed="81"/>
            <rFont val="Tahoma"/>
            <family val="2"/>
          </rPr>
          <t>Wanneer het bedrijf bijvoorbeeld jaarlijks een bedrag betaald voor de huur van een machine of werktuig kan dit hier meegenomen worden als jaarlijkse kostenpost. Een berekende rentevoet is dan overbodig, omdat afschrijving en onderhoud in de huurprijs zijn inbegrepen.</t>
        </r>
        <r>
          <rPr>
            <sz val="8"/>
            <color indexed="81"/>
            <rFont val="Tahoma"/>
            <family val="2"/>
          </rPr>
          <t xml:space="preserve">
</t>
        </r>
      </text>
    </comment>
  </commentList>
</comments>
</file>

<file path=xl/sharedStrings.xml><?xml version="1.0" encoding="utf-8"?>
<sst xmlns="http://schemas.openxmlformats.org/spreadsheetml/2006/main" count="53" uniqueCount="35">
  <si>
    <t>waarde</t>
  </si>
  <si>
    <t>afschrijving</t>
  </si>
  <si>
    <t>Gebouwen, vaste installaties</t>
  </si>
  <si>
    <t>Soort en type:</t>
  </si>
  <si>
    <t>Capaciteit:</t>
  </si>
  <si>
    <t>Pacht en</t>
  </si>
  <si>
    <t>Bij eigendom</t>
  </si>
  <si>
    <t>onderhoud:</t>
  </si>
  <si>
    <t>Vervangings-</t>
  </si>
  <si>
    <t>Bedr.waarde</t>
  </si>
  <si>
    <t>Afschr. Jb</t>
  </si>
  <si>
    <t>bj.</t>
  </si>
  <si>
    <t>bedrag</t>
  </si>
  <si>
    <t>%</t>
  </si>
  <si>
    <t>Invest. in grond</t>
  </si>
  <si>
    <t>TOTAAL:</t>
  </si>
  <si>
    <t>Jaarlijkse kosten:</t>
  </si>
  <si>
    <t>Omschrijving:</t>
  </si>
  <si>
    <t>Rentekosten</t>
  </si>
  <si>
    <t>Afschrijving</t>
  </si>
  <si>
    <t>Onderhoud</t>
  </si>
  <si>
    <t>Totale jaarlijkse kosten:</t>
  </si>
  <si>
    <t>de rentevoet is voor alle verdere gevallen:</t>
  </si>
  <si>
    <t>Werktuigen en inventarislijst</t>
  </si>
  <si>
    <t>vervangingswaarde</t>
  </si>
  <si>
    <t>rentekosten</t>
  </si>
  <si>
    <t>onderhoud</t>
  </si>
  <si>
    <t>gemiddelde restwaarde van de werktuigen en inventaris is</t>
  </si>
  <si>
    <t>van de totale vervangingswaarde</t>
  </si>
  <si>
    <t xml:space="preserve"> % van</t>
  </si>
  <si>
    <t>verv.waarde</t>
  </si>
  <si>
    <t xml:space="preserve">als % van de </t>
  </si>
  <si>
    <t>Ond.+ rep.(+verz.)</t>
  </si>
  <si>
    <t>Ond.(+ verz.)</t>
  </si>
  <si>
    <t>Boekjaar: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</si>
</sst>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2]\ #,##0.00_-"/>
    <numFmt numFmtId="166" formatCode="[$€-2]\ #,##0.00"/>
  </numFmts>
  <fonts count="8">
    <font>
      <sz val="10"/>
      <name val="Univers"/>
    </font>
    <font>
      <sz val="8"/>
      <color indexed="81"/>
      <name val="Tahoma"/>
      <family val="2"/>
    </font>
    <font>
      <b/>
      <sz val="14"/>
      <name val="Arial"/>
      <family val="2"/>
    </font>
    <font>
      <b/>
      <sz val="10"/>
      <name val="Arial"/>
      <family val="2"/>
    </font>
    <font>
      <sz val="10"/>
      <name val="Arial"/>
      <family val="2"/>
    </font>
    <font>
      <b/>
      <sz val="8"/>
      <color indexed="81"/>
      <name val="Tahoma"/>
      <family val="2"/>
    </font>
    <font>
      <b/>
      <u/>
      <sz val="8"/>
      <color indexed="81"/>
      <name val="Tahoma"/>
      <family val="2"/>
    </font>
    <font>
      <b/>
      <sz val="7"/>
      <color indexed="81"/>
      <name val="Tahoma"/>
      <family val="2"/>
    </font>
  </fonts>
  <fills count="5">
    <fill>
      <patternFill patternType="none"/>
    </fill>
    <fill>
      <patternFill patternType="gray125"/>
    </fill>
    <fill>
      <patternFill patternType="solid">
        <fgColor indexed="43"/>
        <bgColor indexed="64"/>
      </patternFill>
    </fill>
    <fill>
      <patternFill patternType="solid">
        <fgColor indexed="55"/>
        <bgColor indexed="64"/>
      </patternFill>
    </fill>
    <fill>
      <patternFill patternType="solid">
        <fgColor indexed="9"/>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04">
    <xf numFmtId="0" fontId="0" fillId="0" borderId="0" xfId="0"/>
    <xf numFmtId="0" fontId="2" fillId="3" borderId="7" xfId="0" applyFont="1" applyFill="1" applyBorder="1"/>
    <xf numFmtId="0" fontId="0" fillId="3" borderId="13" xfId="0" applyFill="1" applyBorder="1"/>
    <xf numFmtId="0" fontId="0" fillId="3" borderId="13" xfId="0" applyFill="1" applyBorder="1" applyAlignment="1">
      <alignment horizontal="center"/>
    </xf>
    <xf numFmtId="0" fontId="0" fillId="3" borderId="13" xfId="0" applyFill="1" applyBorder="1" applyAlignment="1"/>
    <xf numFmtId="15" fontId="0" fillId="3" borderId="13" xfId="0" applyNumberFormat="1" applyFill="1" applyBorder="1"/>
    <xf numFmtId="0" fontId="0" fillId="4" borderId="0" xfId="0" applyFill="1"/>
    <xf numFmtId="0" fontId="0" fillId="4" borderId="3" xfId="0" applyFill="1" applyBorder="1"/>
    <xf numFmtId="0" fontId="0" fillId="4" borderId="9" xfId="0" applyFill="1" applyBorder="1"/>
    <xf numFmtId="0" fontId="0" fillId="4" borderId="14" xfId="0" applyFill="1" applyBorder="1"/>
    <xf numFmtId="0" fontId="0" fillId="4" borderId="7" xfId="0" applyFill="1" applyBorder="1"/>
    <xf numFmtId="0" fontId="0" fillId="4" borderId="13" xfId="0" applyFill="1" applyBorder="1"/>
    <xf numFmtId="0" fontId="0" fillId="4" borderId="8" xfId="0" applyFill="1" applyBorder="1"/>
    <xf numFmtId="0" fontId="0" fillId="4" borderId="1" xfId="0" applyFill="1" applyBorder="1"/>
    <xf numFmtId="0" fontId="0" fillId="4" borderId="10" xfId="0" applyFill="1" applyBorder="1"/>
    <xf numFmtId="0" fontId="0" fillId="4" borderId="2" xfId="0" applyFill="1" applyBorder="1"/>
    <xf numFmtId="0" fontId="0" fillId="4" borderId="15" xfId="0" applyFill="1" applyBorder="1"/>
    <xf numFmtId="0" fontId="0" fillId="4" borderId="4" xfId="0" applyFill="1" applyBorder="1"/>
    <xf numFmtId="0" fontId="0" fillId="4" borderId="11" xfId="0" applyFill="1" applyBorder="1"/>
    <xf numFmtId="0" fontId="0" fillId="4" borderId="6" xfId="0" applyFill="1" applyBorder="1"/>
    <xf numFmtId="0" fontId="0" fillId="2" borderId="11" xfId="0" applyFill="1" applyBorder="1" applyProtection="1">
      <protection locked="0"/>
    </xf>
    <xf numFmtId="0" fontId="0" fillId="2" borderId="4" xfId="0" applyFill="1" applyBorder="1" applyAlignment="1" applyProtection="1">
      <alignment horizontal="right"/>
      <protection locked="0"/>
    </xf>
    <xf numFmtId="165" fontId="0" fillId="2" borderId="10" xfId="0" applyNumberFormat="1" applyFill="1" applyBorder="1" applyProtection="1">
      <protection locked="0"/>
    </xf>
    <xf numFmtId="165" fontId="0" fillId="4" borderId="0" xfId="0" applyNumberFormat="1" applyFill="1" applyBorder="1"/>
    <xf numFmtId="165" fontId="0" fillId="2" borderId="11" xfId="0" applyNumberFormat="1" applyFill="1" applyBorder="1" applyProtection="1">
      <protection locked="0"/>
    </xf>
    <xf numFmtId="0" fontId="0" fillId="2" borderId="11" xfId="0" applyNumberFormat="1" applyFill="1" applyBorder="1" applyProtection="1">
      <protection locked="0"/>
    </xf>
    <xf numFmtId="165" fontId="0" fillId="4" borderId="11" xfId="0" applyNumberFormat="1" applyFill="1" applyBorder="1" applyProtection="1"/>
    <xf numFmtId="165" fontId="0" fillId="4" borderId="11" xfId="0" applyNumberFormat="1" applyFill="1" applyBorder="1"/>
    <xf numFmtId="0" fontId="0" fillId="2" borderId="15" xfId="0" applyFill="1" applyBorder="1" applyProtection="1">
      <protection locked="0"/>
    </xf>
    <xf numFmtId="0" fontId="0" fillId="2" borderId="0" xfId="0" applyFill="1" applyAlignment="1" applyProtection="1">
      <alignment horizontal="right"/>
      <protection locked="0"/>
    </xf>
    <xf numFmtId="165" fontId="0" fillId="2" borderId="15" xfId="0" applyNumberFormat="1" applyFill="1" applyBorder="1" applyProtection="1">
      <protection locked="0"/>
    </xf>
    <xf numFmtId="165" fontId="0" fillId="2" borderId="9" xfId="0" applyNumberFormat="1" applyFill="1" applyBorder="1" applyProtection="1">
      <protection locked="0"/>
    </xf>
    <xf numFmtId="0" fontId="0" fillId="2" borderId="14" xfId="0" applyNumberFormat="1" applyFill="1" applyBorder="1" applyProtection="1">
      <protection locked="0"/>
    </xf>
    <xf numFmtId="165" fontId="0" fillId="4" borderId="15" xfId="0" applyNumberFormat="1" applyFill="1" applyBorder="1"/>
    <xf numFmtId="0" fontId="0" fillId="2" borderId="7" xfId="0" applyFill="1" applyBorder="1" applyAlignment="1" applyProtection="1">
      <alignment horizontal="right"/>
      <protection locked="0"/>
    </xf>
    <xf numFmtId="0" fontId="0" fillId="2" borderId="13" xfId="0" applyNumberFormat="1" applyFill="1" applyBorder="1" applyProtection="1">
      <protection locked="0"/>
    </xf>
    <xf numFmtId="0" fontId="0" fillId="2" borderId="15" xfId="0" applyFill="1" applyBorder="1" applyAlignment="1" applyProtection="1">
      <alignment horizontal="right"/>
      <protection locked="0"/>
    </xf>
    <xf numFmtId="0" fontId="0" fillId="2" borderId="15" xfId="0" applyNumberFormat="1" applyFill="1" applyBorder="1" applyProtection="1">
      <protection locked="0"/>
    </xf>
    <xf numFmtId="0" fontId="0" fillId="2" borderId="0" xfId="0" applyNumberFormat="1" applyFill="1" applyBorder="1" applyProtection="1">
      <protection locked="0"/>
    </xf>
    <xf numFmtId="0" fontId="0" fillId="2" borderId="9" xfId="0" applyFill="1" applyBorder="1" applyProtection="1">
      <protection locked="0"/>
    </xf>
    <xf numFmtId="0" fontId="3" fillId="4" borderId="15" xfId="0" applyFont="1" applyFill="1" applyBorder="1"/>
    <xf numFmtId="0" fontId="0" fillId="4" borderId="0" xfId="0" applyFill="1" applyBorder="1" applyAlignment="1">
      <alignment horizontal="right"/>
    </xf>
    <xf numFmtId="0" fontId="0" fillId="4" borderId="0" xfId="0" applyNumberFormat="1" applyFill="1" applyBorder="1"/>
    <xf numFmtId="165" fontId="0" fillId="4" borderId="15" xfId="0" applyNumberFormat="1" applyFill="1" applyBorder="1" applyProtection="1"/>
    <xf numFmtId="0" fontId="0" fillId="2" borderId="1" xfId="0" applyFill="1" applyBorder="1" applyAlignment="1" applyProtection="1">
      <alignment horizontal="right"/>
      <protection locked="0"/>
    </xf>
    <xf numFmtId="0" fontId="4" fillId="2" borderId="15" xfId="0" applyFont="1" applyFill="1" applyBorder="1" applyProtection="1">
      <protection locked="0"/>
    </xf>
    <xf numFmtId="0" fontId="0" fillId="2" borderId="12" xfId="0" applyFill="1" applyBorder="1" applyAlignment="1" applyProtection="1">
      <alignment horizontal="right"/>
      <protection locked="0"/>
    </xf>
    <xf numFmtId="0" fontId="0" fillId="4" borderId="16" xfId="0" applyFill="1" applyBorder="1" applyAlignment="1">
      <alignment horizontal="right"/>
    </xf>
    <xf numFmtId="0" fontId="0" fillId="4" borderId="17" xfId="0" applyFill="1" applyBorder="1"/>
    <xf numFmtId="165" fontId="0" fillId="4" borderId="18" xfId="0" applyNumberFormat="1" applyFill="1" applyBorder="1"/>
    <xf numFmtId="0" fontId="0" fillId="4" borderId="5" xfId="0" applyFill="1" applyBorder="1"/>
    <xf numFmtId="0" fontId="0" fillId="4" borderId="0" xfId="0" applyFill="1" applyBorder="1"/>
    <xf numFmtId="0" fontId="0" fillId="4" borderId="11" xfId="0" applyFill="1" applyBorder="1" applyAlignment="1">
      <alignment horizontal="center"/>
    </xf>
    <xf numFmtId="0" fontId="0" fillId="4" borderId="9" xfId="0" applyFill="1" applyBorder="1" applyAlignment="1">
      <alignment horizontal="center"/>
    </xf>
    <xf numFmtId="164" fontId="0" fillId="4" borderId="15" xfId="0" applyNumberFormat="1" applyFill="1" applyBorder="1"/>
    <xf numFmtId="165" fontId="0" fillId="4" borderId="18" xfId="0" applyNumberFormat="1" applyFill="1" applyBorder="1" applyAlignment="1">
      <alignment horizontal="right"/>
    </xf>
    <xf numFmtId="0" fontId="0" fillId="4" borderId="12" xfId="0" applyFill="1" applyBorder="1"/>
    <xf numFmtId="0" fontId="0" fillId="2" borderId="7" xfId="0" applyFill="1" applyBorder="1" applyProtection="1">
      <protection locked="0"/>
    </xf>
    <xf numFmtId="0" fontId="0" fillId="2" borderId="8" xfId="0" applyFill="1" applyBorder="1" applyProtection="1"/>
    <xf numFmtId="164" fontId="0" fillId="2" borderId="15" xfId="0" applyNumberFormat="1" applyFill="1" applyBorder="1" applyProtection="1">
      <protection locked="0"/>
    </xf>
    <xf numFmtId="165" fontId="0" fillId="2" borderId="18" xfId="0" applyNumberFormat="1" applyFill="1" applyBorder="1" applyProtection="1">
      <protection locked="0"/>
    </xf>
    <xf numFmtId="0" fontId="0" fillId="4" borderId="16" xfId="0" applyFill="1" applyBorder="1"/>
    <xf numFmtId="0" fontId="0" fillId="4" borderId="17" xfId="0" applyFill="1" applyBorder="1" applyAlignment="1">
      <alignment horizontal="right"/>
    </xf>
    <xf numFmtId="164" fontId="0" fillId="4" borderId="18" xfId="0" applyNumberFormat="1" applyFill="1" applyBorder="1"/>
    <xf numFmtId="0" fontId="0" fillId="4" borderId="8" xfId="0" applyFill="1" applyBorder="1" applyAlignment="1">
      <alignment horizontal="right"/>
    </xf>
    <xf numFmtId="164" fontId="0" fillId="2" borderId="15" xfId="0" applyNumberFormat="1" applyFill="1" applyBorder="1" applyAlignment="1" applyProtection="1">
      <alignment horizontal="center"/>
      <protection locked="0"/>
    </xf>
    <xf numFmtId="164" fontId="0" fillId="4" borderId="0" xfId="0" applyNumberFormat="1" applyFill="1" applyBorder="1" applyProtection="1">
      <protection locked="0"/>
    </xf>
    <xf numFmtId="15" fontId="0" fillId="4" borderId="0" xfId="0" applyNumberFormat="1" applyFill="1" applyBorder="1"/>
    <xf numFmtId="0" fontId="0" fillId="4" borderId="15" xfId="0" applyFill="1" applyBorder="1" applyAlignment="1">
      <alignment horizontal="center"/>
    </xf>
    <xf numFmtId="0" fontId="2" fillId="3" borderId="0" xfId="0" applyFont="1" applyFill="1" applyBorder="1"/>
    <xf numFmtId="0" fontId="0" fillId="3" borderId="0" xfId="0" applyFill="1" applyBorder="1"/>
    <xf numFmtId="0" fontId="0" fillId="3" borderId="0" xfId="0" applyFill="1" applyBorder="1" applyAlignment="1">
      <alignment horizontal="center"/>
    </xf>
    <xf numFmtId="0" fontId="0" fillId="3" borderId="0" xfId="0" applyFill="1" applyBorder="1" applyAlignment="1"/>
    <xf numFmtId="15" fontId="0" fillId="3" borderId="0" xfId="0" applyNumberFormat="1" applyFill="1" applyBorder="1"/>
    <xf numFmtId="0" fontId="0" fillId="3" borderId="0" xfId="0" applyFill="1"/>
    <xf numFmtId="0" fontId="2" fillId="4" borderId="4" xfId="0" applyFont="1" applyFill="1" applyBorder="1"/>
    <xf numFmtId="0" fontId="0" fillId="4" borderId="5" xfId="0" applyFill="1" applyBorder="1" applyAlignment="1">
      <alignment horizontal="center"/>
    </xf>
    <xf numFmtId="0" fontId="0" fillId="4" borderId="5" xfId="0" applyFill="1" applyBorder="1" applyAlignment="1"/>
    <xf numFmtId="15" fontId="0" fillId="4" borderId="5" xfId="0" applyNumberFormat="1" applyFill="1" applyBorder="1"/>
    <xf numFmtId="0" fontId="0" fillId="2" borderId="3" xfId="0" applyFill="1" applyBorder="1" applyProtection="1">
      <protection locked="0"/>
    </xf>
    <xf numFmtId="0" fontId="0" fillId="2" borderId="14" xfId="0" applyFill="1" applyBorder="1" applyProtection="1"/>
    <xf numFmtId="0" fontId="0" fillId="2" borderId="13" xfId="0" applyFill="1" applyBorder="1" applyProtection="1"/>
    <xf numFmtId="0" fontId="0" fillId="2" borderId="1" xfId="0" applyFill="1" applyBorder="1" applyProtection="1">
      <protection locked="0"/>
    </xf>
    <xf numFmtId="0" fontId="0" fillId="2" borderId="0" xfId="0" applyFill="1" applyBorder="1" applyProtection="1"/>
    <xf numFmtId="0" fontId="2" fillId="4" borderId="0" xfId="0" applyFont="1" applyFill="1" applyBorder="1"/>
    <xf numFmtId="0" fontId="0" fillId="4" borderId="13" xfId="0" applyFill="1" applyBorder="1" applyAlignment="1">
      <alignment horizontal="center"/>
    </xf>
    <xf numFmtId="0" fontId="0" fillId="4" borderId="13" xfId="0" applyFill="1" applyBorder="1" applyAlignment="1"/>
    <xf numFmtId="164" fontId="0" fillId="4" borderId="7" xfId="0" applyNumberFormat="1" applyFill="1" applyBorder="1"/>
    <xf numFmtId="0" fontId="0" fillId="4" borderId="0" xfId="0" applyFill="1" applyAlignment="1">
      <alignment horizontal="right"/>
    </xf>
    <xf numFmtId="9" fontId="0" fillId="0" borderId="15" xfId="0" applyNumberFormat="1" applyFill="1" applyBorder="1" applyProtection="1"/>
    <xf numFmtId="164" fontId="0" fillId="4" borderId="15" xfId="0" applyNumberFormat="1" applyFill="1" applyBorder="1" applyProtection="1"/>
    <xf numFmtId="166" fontId="0" fillId="0" borderId="0" xfId="0" applyNumberFormat="1"/>
    <xf numFmtId="9" fontId="0" fillId="2" borderId="11" xfId="0" applyNumberFormat="1" applyFill="1" applyBorder="1" applyProtection="1">
      <protection locked="0"/>
    </xf>
    <xf numFmtId="9" fontId="0" fillId="2" borderId="14" xfId="0" applyNumberFormat="1" applyFill="1" applyBorder="1" applyProtection="1">
      <protection locked="0"/>
    </xf>
    <xf numFmtId="9" fontId="0" fillId="2" borderId="13" xfId="0" applyNumberFormat="1" applyFill="1" applyBorder="1" applyProtection="1">
      <protection locked="0"/>
    </xf>
    <xf numFmtId="9" fontId="0" fillId="2" borderId="15" xfId="0" applyNumberFormat="1" applyFill="1" applyBorder="1" applyProtection="1">
      <protection locked="0"/>
    </xf>
    <xf numFmtId="9" fontId="0" fillId="2" borderId="0" xfId="0" applyNumberFormat="1" applyFill="1" applyBorder="1" applyProtection="1">
      <protection locked="0"/>
    </xf>
    <xf numFmtId="164" fontId="0" fillId="2" borderId="11" xfId="0" applyNumberFormat="1" applyFill="1" applyBorder="1" applyProtection="1">
      <protection locked="0"/>
    </xf>
    <xf numFmtId="10" fontId="0" fillId="2" borderId="15" xfId="0" applyNumberFormat="1" applyFill="1" applyBorder="1" applyProtection="1">
      <protection locked="0"/>
    </xf>
    <xf numFmtId="0" fontId="0" fillId="4" borderId="9" xfId="0" applyFill="1" applyBorder="1" applyAlignment="1">
      <alignment horizontal="center" wrapText="1"/>
    </xf>
    <xf numFmtId="0" fontId="0" fillId="4" borderId="18" xfId="0" applyNumberFormat="1" applyFill="1" applyBorder="1"/>
    <xf numFmtId="0" fontId="0" fillId="4" borderId="7" xfId="0" applyFill="1" applyBorder="1" applyAlignment="1">
      <alignment horizontal="center"/>
    </xf>
    <xf numFmtId="0" fontId="0" fillId="4" borderId="8" xfId="0" applyFill="1" applyBorder="1" applyAlignment="1">
      <alignment horizontal="center"/>
    </xf>
    <xf numFmtId="0" fontId="0" fillId="4" borderId="19" xfId="0" applyFill="1" applyBorder="1" applyAlignment="1">
      <alignment horizontal="center"/>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0"/>
  <sheetViews>
    <sheetView zoomScaleNormal="100" workbookViewId="0">
      <selection activeCell="A8" sqref="A8"/>
    </sheetView>
  </sheetViews>
  <sheetFormatPr defaultRowHeight="12.75"/>
  <cols>
    <col min="1" max="1" width="28.28515625" customWidth="1"/>
    <col min="2" max="2" width="10.42578125" customWidth="1"/>
    <col min="3" max="3" width="9.85546875" customWidth="1"/>
    <col min="4" max="4" width="3.85546875" customWidth="1"/>
    <col min="5" max="5" width="12.85546875" customWidth="1"/>
    <col min="6" max="6" width="12.140625" customWidth="1"/>
    <col min="7" max="7" width="16.28515625" customWidth="1"/>
    <col min="8" max="8" width="6.5703125" customWidth="1"/>
    <col min="9" max="9" width="12.5703125" customWidth="1"/>
    <col min="11" max="11" width="10.28515625" bestFit="1" customWidth="1"/>
    <col min="13" max="13" width="10.7109375" bestFit="1" customWidth="1"/>
  </cols>
  <sheetData>
    <row r="2" spans="1:13" ht="18">
      <c r="A2" s="1" t="s">
        <v>2</v>
      </c>
      <c r="B2" s="2"/>
      <c r="C2" s="2"/>
      <c r="D2" s="2"/>
      <c r="E2" s="3"/>
      <c r="F2" s="4"/>
      <c r="G2" s="4"/>
      <c r="H2" s="5"/>
      <c r="I2" s="5"/>
      <c r="J2" s="2"/>
      <c r="K2" s="2"/>
    </row>
    <row r="3" spans="1:13">
      <c r="A3" s="6"/>
      <c r="B3" s="6"/>
      <c r="C3" s="6"/>
      <c r="D3" s="6"/>
      <c r="E3" s="6"/>
      <c r="F3" s="6"/>
      <c r="G3" s="6"/>
      <c r="H3" s="6"/>
      <c r="I3" s="6"/>
      <c r="J3" s="6"/>
      <c r="K3" s="6"/>
    </row>
    <row r="4" spans="1:13">
      <c r="A4" s="7" t="s">
        <v>3</v>
      </c>
      <c r="B4" s="8" t="s">
        <v>4</v>
      </c>
      <c r="C4" s="8" t="s">
        <v>5</v>
      </c>
      <c r="D4" s="9"/>
      <c r="E4" s="10"/>
      <c r="F4" s="11" t="s">
        <v>6</v>
      </c>
      <c r="G4" s="11"/>
      <c r="H4" s="11"/>
      <c r="I4" s="11"/>
      <c r="J4" s="11"/>
      <c r="K4" s="12"/>
      <c r="L4" s="6"/>
    </row>
    <row r="5" spans="1:13">
      <c r="A5" s="13"/>
      <c r="B5" s="14"/>
      <c r="C5" s="14" t="s">
        <v>7</v>
      </c>
      <c r="D5" s="15"/>
      <c r="E5" s="8" t="s">
        <v>8</v>
      </c>
      <c r="F5" s="16" t="s">
        <v>9</v>
      </c>
      <c r="G5" s="16"/>
      <c r="H5" s="16" t="s">
        <v>10</v>
      </c>
      <c r="I5" s="16"/>
      <c r="J5" s="16" t="s">
        <v>33</v>
      </c>
      <c r="K5" s="12"/>
      <c r="L5" s="6"/>
    </row>
    <row r="6" spans="1:13">
      <c r="A6" s="17"/>
      <c r="B6" s="18"/>
      <c r="C6" s="18"/>
      <c r="D6" s="19"/>
      <c r="E6" s="18" t="s">
        <v>0</v>
      </c>
      <c r="F6" s="16" t="s">
        <v>11</v>
      </c>
      <c r="G6" s="16" t="s">
        <v>12</v>
      </c>
      <c r="H6" s="16" t="s">
        <v>13</v>
      </c>
      <c r="I6" s="16" t="s">
        <v>12</v>
      </c>
      <c r="J6" s="16" t="s">
        <v>13</v>
      </c>
      <c r="K6" s="16" t="s">
        <v>12</v>
      </c>
      <c r="L6" s="6"/>
    </row>
    <row r="7" spans="1:13">
      <c r="A7" s="20"/>
      <c r="B7" s="21"/>
      <c r="C7" s="22"/>
      <c r="D7" s="23"/>
      <c r="E7" s="24"/>
      <c r="F7" s="25"/>
      <c r="G7" s="26">
        <f>E7-(('werktuigen en inventaris'!$F$28-F7)*I7)</f>
        <v>0</v>
      </c>
      <c r="H7" s="92"/>
      <c r="I7" s="27">
        <f>H7*E7</f>
        <v>0</v>
      </c>
      <c r="J7" s="97"/>
      <c r="K7" s="27">
        <f>E7*J7</f>
        <v>0</v>
      </c>
      <c r="L7" s="6"/>
    </row>
    <row r="8" spans="1:13">
      <c r="A8" s="28"/>
      <c r="B8" s="29"/>
      <c r="C8" s="30"/>
      <c r="D8" s="23"/>
      <c r="E8" s="31"/>
      <c r="F8" s="32"/>
      <c r="G8" s="26">
        <f>E8-(('werktuigen en inventaris'!$F$28-F8)*I8)</f>
        <v>0</v>
      </c>
      <c r="H8" s="93"/>
      <c r="I8" s="27">
        <f t="shared" ref="I8:I22" si="0">H8*E8</f>
        <v>0</v>
      </c>
      <c r="J8" s="97"/>
      <c r="K8" s="27">
        <f t="shared" ref="K8:K22" si="1">E8*J8</f>
        <v>0</v>
      </c>
      <c r="L8" s="6"/>
    </row>
    <row r="9" spans="1:13">
      <c r="A9" s="28"/>
      <c r="B9" s="34"/>
      <c r="C9" s="30"/>
      <c r="D9" s="23"/>
      <c r="E9" s="30"/>
      <c r="F9" s="35"/>
      <c r="G9" s="26">
        <f>E9-(('werktuigen en inventaris'!$F$28-F9)*I9)</f>
        <v>0</v>
      </c>
      <c r="H9" s="94"/>
      <c r="I9" s="27">
        <f t="shared" si="0"/>
        <v>0</v>
      </c>
      <c r="J9" s="97"/>
      <c r="K9" s="27">
        <f t="shared" si="1"/>
        <v>0</v>
      </c>
      <c r="L9" s="6"/>
    </row>
    <row r="10" spans="1:13">
      <c r="A10" s="28"/>
      <c r="B10" s="36"/>
      <c r="C10" s="30"/>
      <c r="D10" s="23"/>
      <c r="E10" s="30"/>
      <c r="F10" s="37"/>
      <c r="G10" s="26">
        <f>E10-(('werktuigen en inventaris'!$F$28-F10)*I10)</f>
        <v>0</v>
      </c>
      <c r="H10" s="95"/>
      <c r="I10" s="27">
        <f t="shared" si="0"/>
        <v>0</v>
      </c>
      <c r="J10" s="97"/>
      <c r="K10" s="27">
        <f t="shared" si="1"/>
        <v>0</v>
      </c>
      <c r="L10" s="6"/>
    </row>
    <row r="11" spans="1:13">
      <c r="A11" s="28"/>
      <c r="B11" s="36"/>
      <c r="C11" s="22"/>
      <c r="D11" s="23"/>
      <c r="E11" s="30"/>
      <c r="F11" s="37"/>
      <c r="G11" s="26">
        <f>E11-(('werktuigen en inventaris'!$F$28-F11)*I11)</f>
        <v>0</v>
      </c>
      <c r="H11" s="95"/>
      <c r="I11" s="27">
        <f t="shared" si="0"/>
        <v>0</v>
      </c>
      <c r="J11" s="97"/>
      <c r="K11" s="27">
        <f t="shared" si="1"/>
        <v>0</v>
      </c>
      <c r="L11" s="6"/>
      <c r="M11" s="91"/>
    </row>
    <row r="12" spans="1:13">
      <c r="A12" s="28"/>
      <c r="B12" s="29"/>
      <c r="C12" s="30"/>
      <c r="D12" s="23"/>
      <c r="E12" s="22"/>
      <c r="F12" s="38"/>
      <c r="G12" s="26">
        <f>E12-(('werktuigen en inventaris'!$F$28-F12)*I12)</f>
        <v>0</v>
      </c>
      <c r="H12" s="96"/>
      <c r="I12" s="27">
        <f t="shared" si="0"/>
        <v>0</v>
      </c>
      <c r="J12" s="97"/>
      <c r="K12" s="27">
        <f t="shared" si="1"/>
        <v>0</v>
      </c>
      <c r="L12" s="6"/>
    </row>
    <row r="13" spans="1:13">
      <c r="A13" s="28"/>
      <c r="B13" s="34"/>
      <c r="C13" s="22"/>
      <c r="D13" s="23"/>
      <c r="E13" s="30"/>
      <c r="F13" s="35"/>
      <c r="G13" s="26">
        <f>E13-(('werktuigen en inventaris'!$F$28-F13)*I13)</f>
        <v>0</v>
      </c>
      <c r="H13" s="94"/>
      <c r="I13" s="27">
        <f t="shared" si="0"/>
        <v>0</v>
      </c>
      <c r="J13" s="97"/>
      <c r="K13" s="27">
        <f t="shared" si="1"/>
        <v>0</v>
      </c>
      <c r="L13" s="6"/>
    </row>
    <row r="14" spans="1:13">
      <c r="A14" s="28"/>
      <c r="B14" s="36"/>
      <c r="C14" s="30"/>
      <c r="D14" s="23"/>
      <c r="E14" s="30"/>
      <c r="F14" s="35"/>
      <c r="G14" s="26">
        <f>E14-(('werktuigen en inventaris'!$F$28-F14)*I14)</f>
        <v>0</v>
      </c>
      <c r="H14" s="95"/>
      <c r="I14" s="27">
        <f t="shared" si="0"/>
        <v>0</v>
      </c>
      <c r="J14" s="97"/>
      <c r="K14" s="27">
        <f t="shared" si="1"/>
        <v>0</v>
      </c>
      <c r="L14" s="6"/>
    </row>
    <row r="15" spans="1:13">
      <c r="A15" s="28"/>
      <c r="B15" s="36"/>
      <c r="C15" s="30"/>
      <c r="D15" s="23"/>
      <c r="E15" s="22"/>
      <c r="F15" s="37"/>
      <c r="G15" s="26">
        <f>E15-(('werktuigen en inventaris'!$F$28-F15)*I15)</f>
        <v>0</v>
      </c>
      <c r="H15" s="95"/>
      <c r="I15" s="27">
        <f t="shared" si="0"/>
        <v>0</v>
      </c>
      <c r="J15" s="97"/>
      <c r="K15" s="27">
        <f t="shared" si="1"/>
        <v>0</v>
      </c>
      <c r="L15" s="6"/>
    </row>
    <row r="16" spans="1:13">
      <c r="A16" s="28"/>
      <c r="B16" s="29"/>
      <c r="C16" s="30"/>
      <c r="D16" s="23"/>
      <c r="E16" s="30"/>
      <c r="F16" s="38"/>
      <c r="G16" s="26">
        <f>E16-(('werktuigen en inventaris'!$F$28-F16)*I16)</f>
        <v>0</v>
      </c>
      <c r="H16" s="96"/>
      <c r="I16" s="27">
        <f t="shared" si="0"/>
        <v>0</v>
      </c>
      <c r="J16" s="97"/>
      <c r="K16" s="27">
        <f t="shared" si="1"/>
        <v>0</v>
      </c>
      <c r="L16" s="6"/>
    </row>
    <row r="17" spans="1:12">
      <c r="A17" s="28"/>
      <c r="B17" s="34"/>
      <c r="C17" s="22"/>
      <c r="D17" s="23"/>
      <c r="E17" s="30"/>
      <c r="F17" s="35"/>
      <c r="G17" s="26">
        <f>E17-(('werktuigen en inventaris'!$F$28-F17)*I17)</f>
        <v>0</v>
      </c>
      <c r="H17" s="94"/>
      <c r="I17" s="27">
        <f t="shared" si="0"/>
        <v>0</v>
      </c>
      <c r="J17" s="97"/>
      <c r="K17" s="27">
        <f t="shared" si="1"/>
        <v>0</v>
      </c>
      <c r="L17" s="51"/>
    </row>
    <row r="18" spans="1:12">
      <c r="A18" s="39"/>
      <c r="B18" s="34"/>
      <c r="C18" s="30"/>
      <c r="D18" s="23"/>
      <c r="E18" s="30"/>
      <c r="F18" s="35"/>
      <c r="G18" s="26">
        <f>E18-(('werktuigen en inventaris'!$F$28-F18)*I18)</f>
        <v>0</v>
      </c>
      <c r="H18" s="94"/>
      <c r="I18" s="27">
        <f t="shared" si="0"/>
        <v>0</v>
      </c>
      <c r="J18" s="97"/>
      <c r="K18" s="27">
        <f t="shared" si="1"/>
        <v>0</v>
      </c>
      <c r="L18" s="51"/>
    </row>
    <row r="19" spans="1:12">
      <c r="A19" s="40" t="s">
        <v>14</v>
      </c>
      <c r="B19" s="41"/>
      <c r="C19" s="23"/>
      <c r="D19" s="23"/>
      <c r="E19" s="23"/>
      <c r="F19" s="42"/>
      <c r="G19" s="26">
        <f>E19-(('werktuigen en inventaris'!$F$28-F19)*I19)</f>
        <v>0</v>
      </c>
      <c r="H19" s="42"/>
      <c r="I19" s="27">
        <f t="shared" si="0"/>
        <v>0</v>
      </c>
      <c r="J19" s="97"/>
      <c r="K19" s="27">
        <f t="shared" si="1"/>
        <v>0</v>
      </c>
      <c r="L19" s="51"/>
    </row>
    <row r="20" spans="1:12">
      <c r="A20" s="20"/>
      <c r="B20" s="34"/>
      <c r="C20" s="30"/>
      <c r="D20" s="23"/>
      <c r="E20" s="30"/>
      <c r="F20" s="35"/>
      <c r="G20" s="26">
        <f>E20-(('werktuigen en inventaris'!$F$28-F20)*I20)</f>
        <v>0</v>
      </c>
      <c r="H20" s="35"/>
      <c r="I20" s="27">
        <f t="shared" si="0"/>
        <v>0</v>
      </c>
      <c r="J20" s="97"/>
      <c r="K20" s="27">
        <f t="shared" si="1"/>
        <v>0</v>
      </c>
      <c r="L20" s="51"/>
    </row>
    <row r="21" spans="1:12">
      <c r="A21" s="39"/>
      <c r="B21" s="44"/>
      <c r="C21" s="30"/>
      <c r="D21" s="23"/>
      <c r="E21" s="30"/>
      <c r="F21" s="35"/>
      <c r="G21" s="26">
        <f>E21-(('werktuigen en inventaris'!$F$28-F21)*I21)</f>
        <v>0</v>
      </c>
      <c r="H21" s="35"/>
      <c r="I21" s="27">
        <f t="shared" si="0"/>
        <v>0</v>
      </c>
      <c r="J21" s="97"/>
      <c r="K21" s="27">
        <f t="shared" si="1"/>
        <v>0</v>
      </c>
      <c r="L21" s="6"/>
    </row>
    <row r="22" spans="1:12" ht="13.5" thickBot="1">
      <c r="A22" s="45"/>
      <c r="B22" s="46"/>
      <c r="C22" s="30"/>
      <c r="D22" s="23"/>
      <c r="E22" s="30"/>
      <c r="F22" s="37"/>
      <c r="G22" s="26">
        <f>E22-(('werktuigen en inventaris'!$F$28-F22)*I22)</f>
        <v>0</v>
      </c>
      <c r="H22" s="37"/>
      <c r="I22" s="27">
        <f t="shared" si="0"/>
        <v>0</v>
      </c>
      <c r="J22" s="97"/>
      <c r="K22" s="27">
        <f t="shared" si="1"/>
        <v>0</v>
      </c>
      <c r="L22" s="6"/>
    </row>
    <row r="23" spans="1:12" ht="13.5" thickBot="1">
      <c r="A23" s="47" t="s">
        <v>15</v>
      </c>
      <c r="B23" s="48"/>
      <c r="C23" s="49">
        <f>SUM(C7:C22)</f>
        <v>0</v>
      </c>
      <c r="D23" s="49"/>
      <c r="E23" s="49">
        <f>SUM(E7:E22)</f>
        <v>0</v>
      </c>
      <c r="F23" s="49"/>
      <c r="G23" s="49">
        <f>SUM(G7:G22)</f>
        <v>0</v>
      </c>
      <c r="H23" s="49"/>
      <c r="I23" s="49">
        <f>SUM(I7:I22)</f>
        <v>0</v>
      </c>
      <c r="J23" s="49"/>
      <c r="K23" s="49">
        <f>SUM(K7:K22)</f>
        <v>0</v>
      </c>
      <c r="L23" s="6"/>
    </row>
    <row r="24" spans="1:12">
      <c r="A24" s="6"/>
      <c r="B24" s="6"/>
      <c r="C24" s="6"/>
      <c r="D24" s="6"/>
      <c r="E24" s="6"/>
      <c r="F24" s="6"/>
      <c r="G24" s="6"/>
      <c r="H24" s="6"/>
      <c r="I24" s="6"/>
      <c r="J24" s="6"/>
      <c r="K24" s="6"/>
      <c r="L24" s="88"/>
    </row>
    <row r="25" spans="1:12">
      <c r="A25" s="6"/>
      <c r="B25" s="6"/>
      <c r="C25" s="6"/>
      <c r="D25" s="6"/>
      <c r="E25" s="10" t="s">
        <v>16</v>
      </c>
      <c r="F25" s="11"/>
      <c r="G25" s="11"/>
      <c r="H25" s="11"/>
      <c r="I25" s="12"/>
      <c r="J25" s="6"/>
      <c r="K25" s="6"/>
      <c r="L25" s="6"/>
    </row>
    <row r="26" spans="1:12">
      <c r="A26" s="6"/>
      <c r="B26" s="6"/>
      <c r="C26" s="6"/>
      <c r="D26" s="6"/>
      <c r="E26" s="51"/>
      <c r="F26" s="51"/>
      <c r="G26" s="51"/>
      <c r="H26" s="51"/>
      <c r="I26" s="51"/>
      <c r="J26" s="6"/>
      <c r="K26" s="6"/>
      <c r="L26" s="6"/>
    </row>
    <row r="27" spans="1:12">
      <c r="A27" s="6"/>
      <c r="B27" s="6"/>
      <c r="C27" s="6"/>
      <c r="D27" s="6"/>
      <c r="E27" s="6"/>
      <c r="F27" s="19"/>
      <c r="G27" s="99" t="s">
        <v>31</v>
      </c>
      <c r="H27" s="6"/>
      <c r="I27" s="51"/>
      <c r="J27" s="6"/>
      <c r="K27" s="6"/>
      <c r="L27" s="6"/>
    </row>
    <row r="28" spans="1:12" ht="13.5" thickBot="1">
      <c r="A28" s="6"/>
      <c r="B28" s="6"/>
      <c r="C28" s="6"/>
      <c r="D28" s="6"/>
      <c r="E28" s="10" t="s">
        <v>17</v>
      </c>
      <c r="F28" s="11"/>
      <c r="G28" s="52" t="s">
        <v>24</v>
      </c>
      <c r="H28" s="6"/>
      <c r="I28" s="53" t="s">
        <v>12</v>
      </c>
      <c r="J28" s="6"/>
      <c r="K28" s="6"/>
      <c r="L28" s="6"/>
    </row>
    <row r="29" spans="1:12" ht="13.5" thickBot="1">
      <c r="A29" s="6"/>
      <c r="B29" s="6"/>
      <c r="C29" s="6"/>
      <c r="D29" s="6"/>
      <c r="E29" s="10" t="s">
        <v>18</v>
      </c>
      <c r="F29" s="12"/>
      <c r="G29" s="54" t="e">
        <f>I29/E23</f>
        <v>#DIV/0!</v>
      </c>
      <c r="H29" s="6"/>
      <c r="I29" s="55">
        <f>((E23+0)/2)*G37</f>
        <v>0</v>
      </c>
      <c r="J29" s="6"/>
      <c r="K29" s="6"/>
      <c r="L29" s="6"/>
    </row>
    <row r="30" spans="1:12" ht="13.5" thickBot="1">
      <c r="A30" s="6"/>
      <c r="B30" s="6"/>
      <c r="C30" s="6"/>
      <c r="D30" s="6"/>
      <c r="E30" s="7" t="s">
        <v>19</v>
      </c>
      <c r="F30" s="56"/>
      <c r="G30" s="54" t="e">
        <f>I30/E23*100%</f>
        <v>#DIV/0!</v>
      </c>
      <c r="H30" s="6"/>
      <c r="I30" s="49">
        <f>I23</f>
        <v>0</v>
      </c>
      <c r="J30" s="6"/>
      <c r="K30" s="6"/>
      <c r="L30" s="6"/>
    </row>
    <row r="31" spans="1:12" ht="13.5" thickBot="1">
      <c r="A31" s="6"/>
      <c r="B31" s="6"/>
      <c r="C31" s="6"/>
      <c r="D31" s="6"/>
      <c r="E31" s="10" t="s">
        <v>20</v>
      </c>
      <c r="F31" s="12"/>
      <c r="G31" s="54" t="e">
        <f>I31/E23*100%</f>
        <v>#DIV/0!</v>
      </c>
      <c r="H31" s="6"/>
      <c r="I31" s="49">
        <f>K23</f>
        <v>0</v>
      </c>
      <c r="J31" s="6"/>
      <c r="K31" s="6"/>
      <c r="L31" s="6"/>
    </row>
    <row r="32" spans="1:12" ht="13.5" thickBot="1">
      <c r="A32" s="6"/>
      <c r="B32" s="6"/>
      <c r="C32" s="6"/>
      <c r="D32" s="6"/>
      <c r="E32" s="57"/>
      <c r="F32" s="58"/>
      <c r="G32" s="59"/>
      <c r="H32" s="6"/>
      <c r="I32" s="60"/>
      <c r="J32" s="6"/>
      <c r="K32" s="6"/>
      <c r="L32" s="6"/>
    </row>
    <row r="33" spans="1:12" ht="13.5" thickBot="1">
      <c r="A33" s="6"/>
      <c r="B33" s="6"/>
      <c r="C33" s="6"/>
      <c r="D33" s="6"/>
      <c r="E33" s="6"/>
      <c r="F33" s="6"/>
      <c r="G33" s="6"/>
      <c r="H33" s="6"/>
      <c r="I33" s="6"/>
      <c r="J33" s="6"/>
      <c r="K33" s="6"/>
      <c r="L33" s="6"/>
    </row>
    <row r="34" spans="1:12" ht="13.5" thickBot="1">
      <c r="A34" s="6"/>
      <c r="B34" s="6"/>
      <c r="C34" s="6"/>
      <c r="D34" s="6"/>
      <c r="E34" s="61"/>
      <c r="F34" s="62" t="s">
        <v>21</v>
      </c>
      <c r="G34" s="63" t="e">
        <f>SUM(G29:G33)</f>
        <v>#DIV/0!</v>
      </c>
      <c r="H34" s="6"/>
      <c r="I34" s="49">
        <f>SUM(I29:I32)</f>
        <v>0</v>
      </c>
      <c r="J34" s="6"/>
      <c r="K34" s="6"/>
      <c r="L34" s="6"/>
    </row>
    <row r="35" spans="1:12">
      <c r="A35" s="6"/>
      <c r="B35" s="6"/>
      <c r="C35" s="6"/>
      <c r="D35" s="6"/>
      <c r="E35" s="6"/>
      <c r="F35" s="6"/>
      <c r="G35" s="6"/>
      <c r="H35" s="6"/>
      <c r="I35" s="6"/>
      <c r="J35" s="6"/>
      <c r="K35" s="6"/>
      <c r="L35" s="6"/>
    </row>
    <row r="36" spans="1:12">
      <c r="A36" s="6"/>
      <c r="B36" s="6"/>
      <c r="C36" s="6"/>
      <c r="D36" s="6"/>
      <c r="E36" s="6"/>
      <c r="F36" s="6"/>
      <c r="G36" s="6"/>
      <c r="H36" s="6"/>
      <c r="I36" s="6"/>
      <c r="J36" s="6"/>
      <c r="K36" s="6"/>
    </row>
    <row r="37" spans="1:12">
      <c r="A37" s="6"/>
      <c r="B37" s="6"/>
      <c r="C37" s="10"/>
      <c r="D37" s="10"/>
      <c r="E37" s="11"/>
      <c r="F37" s="64" t="s">
        <v>22</v>
      </c>
      <c r="G37" s="65"/>
      <c r="H37" s="66"/>
      <c r="I37" s="6"/>
      <c r="J37" s="6"/>
      <c r="K37" s="6"/>
    </row>
    <row r="38" spans="1:12">
      <c r="A38" s="6"/>
      <c r="B38" s="6"/>
      <c r="C38" s="6"/>
      <c r="D38" s="6"/>
      <c r="E38" s="6"/>
      <c r="F38" s="6"/>
      <c r="G38" s="6"/>
      <c r="H38" s="6"/>
      <c r="I38" s="6"/>
      <c r="J38" s="6"/>
      <c r="K38" s="6"/>
    </row>
    <row r="39" spans="1:12">
      <c r="A39" s="6"/>
      <c r="B39" s="6"/>
      <c r="C39" s="6"/>
      <c r="D39" s="6"/>
      <c r="E39" s="6"/>
      <c r="F39" s="6"/>
      <c r="G39" s="6"/>
      <c r="H39" s="6"/>
      <c r="I39" s="6"/>
      <c r="J39" s="6"/>
      <c r="K39" s="6"/>
    </row>
    <row r="40" spans="1:12">
      <c r="A40" s="6"/>
      <c r="B40" s="6"/>
      <c r="C40" s="6"/>
      <c r="D40" s="6"/>
      <c r="E40" s="6"/>
      <c r="F40" s="6"/>
      <c r="G40" s="6"/>
      <c r="H40" s="6"/>
      <c r="I40" s="6"/>
      <c r="J40" s="6"/>
      <c r="K40" s="6"/>
    </row>
  </sheetData>
  <pageMargins left="0.7" right="0.7" top="0.75" bottom="0.75" header="0.3" footer="0.3"/>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4"/>
  <sheetViews>
    <sheetView tabSelected="1" zoomScale="150" zoomScaleNormal="150" workbookViewId="0">
      <selection activeCell="A6" sqref="A6"/>
    </sheetView>
  </sheetViews>
  <sheetFormatPr defaultRowHeight="12.75"/>
  <cols>
    <col min="4" max="4" width="16" customWidth="1"/>
    <col min="5" max="5" width="17.85546875" customWidth="1"/>
    <col min="6" max="6" width="10.7109375" customWidth="1"/>
    <col min="7" max="7" width="15" customWidth="1"/>
    <col min="8" max="8" width="10" customWidth="1"/>
    <col min="9" max="9" width="12.5703125" customWidth="1"/>
    <col min="11" max="11" width="12.42578125" customWidth="1"/>
  </cols>
  <sheetData>
    <row r="2" spans="1:13" ht="18">
      <c r="A2" s="69" t="s">
        <v>23</v>
      </c>
      <c r="B2" s="70"/>
      <c r="C2" s="70"/>
      <c r="D2" s="70"/>
      <c r="E2" s="71"/>
      <c r="F2" s="72"/>
      <c r="G2" s="72"/>
      <c r="H2" s="73"/>
      <c r="I2" s="73"/>
      <c r="J2" s="70"/>
      <c r="K2" s="74"/>
      <c r="L2" s="74"/>
      <c r="M2" s="6"/>
    </row>
    <row r="3" spans="1:13" ht="18">
      <c r="A3" s="75"/>
      <c r="B3" s="50"/>
      <c r="C3" s="50"/>
      <c r="D3" s="50"/>
      <c r="E3" s="76"/>
      <c r="F3" s="77"/>
      <c r="G3" s="77"/>
      <c r="H3" s="78"/>
      <c r="I3" s="78"/>
      <c r="J3" s="50"/>
      <c r="K3" s="6"/>
      <c r="L3" s="6"/>
      <c r="M3" s="6"/>
    </row>
    <row r="4" spans="1:13">
      <c r="A4" s="7"/>
      <c r="B4" s="9"/>
      <c r="C4" s="9"/>
      <c r="D4" s="56"/>
      <c r="E4" s="56" t="s">
        <v>24</v>
      </c>
      <c r="F4" s="101" t="s">
        <v>9</v>
      </c>
      <c r="G4" s="102"/>
      <c r="H4" s="101" t="s">
        <v>10</v>
      </c>
      <c r="I4" s="102"/>
      <c r="J4" s="101" t="s">
        <v>32</v>
      </c>
      <c r="K4" s="102"/>
      <c r="L4" s="6"/>
      <c r="M4" s="6"/>
    </row>
    <row r="5" spans="1:13">
      <c r="A5" s="17" t="s">
        <v>17</v>
      </c>
      <c r="B5" s="50"/>
      <c r="C5" s="50"/>
      <c r="D5" s="19"/>
      <c r="E5" s="68" t="s">
        <v>12</v>
      </c>
      <c r="F5" s="68" t="s">
        <v>11</v>
      </c>
      <c r="G5" s="68" t="s">
        <v>12</v>
      </c>
      <c r="H5" s="68" t="s">
        <v>13</v>
      </c>
      <c r="I5" s="68" t="s">
        <v>12</v>
      </c>
      <c r="J5" s="68" t="s">
        <v>13</v>
      </c>
      <c r="K5" s="68" t="s">
        <v>12</v>
      </c>
      <c r="L5" s="6"/>
      <c r="M5" s="6"/>
    </row>
    <row r="6" spans="1:13">
      <c r="A6" s="79"/>
      <c r="B6" s="80"/>
      <c r="C6" s="80"/>
      <c r="D6" s="80"/>
      <c r="E6" s="30"/>
      <c r="F6" s="37"/>
      <c r="G6" s="43">
        <f>E6-($F$28-F6)*I6</f>
        <v>0</v>
      </c>
      <c r="H6" s="98"/>
      <c r="I6" s="33">
        <f>H6*E6</f>
        <v>0</v>
      </c>
      <c r="J6" s="98"/>
      <c r="K6" s="33">
        <f>J6*E6</f>
        <v>0</v>
      </c>
      <c r="L6" s="6"/>
      <c r="M6" s="6"/>
    </row>
    <row r="7" spans="1:13">
      <c r="A7" s="79"/>
      <c r="B7" s="80"/>
      <c r="C7" s="80"/>
      <c r="D7" s="80"/>
      <c r="E7" s="30"/>
      <c r="F7" s="37"/>
      <c r="G7" s="43">
        <f>E7-($F$28-F7)*I7</f>
        <v>0</v>
      </c>
      <c r="H7" s="98"/>
      <c r="I7" s="33">
        <f t="shared" ref="I7:I25" si="0">H7*E7</f>
        <v>0</v>
      </c>
      <c r="J7" s="98"/>
      <c r="K7" s="33">
        <f t="shared" ref="K7:K25" si="1">J7*E7</f>
        <v>0</v>
      </c>
      <c r="L7" s="6"/>
      <c r="M7" s="6"/>
    </row>
    <row r="8" spans="1:13">
      <c r="A8" s="79"/>
      <c r="B8" s="80"/>
      <c r="C8" s="80"/>
      <c r="D8" s="80"/>
      <c r="E8" s="30"/>
      <c r="F8" s="37"/>
      <c r="G8" s="43">
        <f t="shared" ref="G7:G25" si="2">E8-($F$28-F8)*I8</f>
        <v>0</v>
      </c>
      <c r="H8" s="98"/>
      <c r="I8" s="33">
        <f t="shared" si="0"/>
        <v>0</v>
      </c>
      <c r="J8" s="98"/>
      <c r="K8" s="33">
        <f t="shared" si="1"/>
        <v>0</v>
      </c>
      <c r="L8" s="6"/>
      <c r="M8" s="6"/>
    </row>
    <row r="9" spans="1:13">
      <c r="A9" s="79"/>
      <c r="B9" s="80"/>
      <c r="C9" s="80"/>
      <c r="D9" s="80"/>
      <c r="E9" s="30"/>
      <c r="F9" s="37"/>
      <c r="G9" s="43">
        <f t="shared" si="2"/>
        <v>0</v>
      </c>
      <c r="H9" s="98"/>
      <c r="I9" s="33">
        <f t="shared" si="0"/>
        <v>0</v>
      </c>
      <c r="J9" s="98"/>
      <c r="K9" s="33">
        <f t="shared" si="1"/>
        <v>0</v>
      </c>
      <c r="L9" s="6"/>
      <c r="M9" s="6"/>
    </row>
    <row r="10" spans="1:13">
      <c r="A10" s="57"/>
      <c r="B10" s="81"/>
      <c r="C10" s="81"/>
      <c r="D10" s="81"/>
      <c r="E10" s="30"/>
      <c r="F10" s="37"/>
      <c r="G10" s="43">
        <f t="shared" si="2"/>
        <v>0</v>
      </c>
      <c r="H10" s="98"/>
      <c r="I10" s="33">
        <f t="shared" si="0"/>
        <v>0</v>
      </c>
      <c r="J10" s="98"/>
      <c r="K10" s="33">
        <f t="shared" si="1"/>
        <v>0</v>
      </c>
      <c r="L10" s="6"/>
      <c r="M10" s="6"/>
    </row>
    <row r="11" spans="1:13">
      <c r="A11" s="57"/>
      <c r="B11" s="81"/>
      <c r="C11" s="81"/>
      <c r="D11" s="81"/>
      <c r="E11" s="30"/>
      <c r="F11" s="37"/>
      <c r="G11" s="43">
        <f t="shared" si="2"/>
        <v>0</v>
      </c>
      <c r="H11" s="98"/>
      <c r="I11" s="33">
        <f t="shared" si="0"/>
        <v>0</v>
      </c>
      <c r="J11" s="98"/>
      <c r="K11" s="33">
        <f t="shared" si="1"/>
        <v>0</v>
      </c>
      <c r="L11" s="6"/>
      <c r="M11" s="6"/>
    </row>
    <row r="12" spans="1:13">
      <c r="A12" s="57"/>
      <c r="B12" s="81"/>
      <c r="C12" s="81"/>
      <c r="D12" s="81"/>
      <c r="E12" s="30"/>
      <c r="F12" s="37"/>
      <c r="G12" s="43">
        <f t="shared" si="2"/>
        <v>0</v>
      </c>
      <c r="H12" s="98"/>
      <c r="I12" s="33">
        <f t="shared" si="0"/>
        <v>0</v>
      </c>
      <c r="J12" s="98"/>
      <c r="K12" s="33">
        <f t="shared" si="1"/>
        <v>0</v>
      </c>
      <c r="L12" s="6"/>
      <c r="M12" s="6"/>
    </row>
    <row r="13" spans="1:13">
      <c r="A13" s="57"/>
      <c r="B13" s="81"/>
      <c r="C13" s="81"/>
      <c r="D13" s="81"/>
      <c r="E13" s="30"/>
      <c r="F13" s="37"/>
      <c r="G13" s="43">
        <f t="shared" si="2"/>
        <v>0</v>
      </c>
      <c r="H13" s="98"/>
      <c r="I13" s="33">
        <f t="shared" si="0"/>
        <v>0</v>
      </c>
      <c r="J13" s="98"/>
      <c r="K13" s="33">
        <f t="shared" si="1"/>
        <v>0</v>
      </c>
      <c r="L13" s="6"/>
      <c r="M13" s="6"/>
    </row>
    <row r="14" spans="1:13">
      <c r="A14" s="57"/>
      <c r="B14" s="81"/>
      <c r="C14" s="81"/>
      <c r="D14" s="81"/>
      <c r="E14" s="30"/>
      <c r="F14" s="37"/>
      <c r="G14" s="43">
        <f t="shared" si="2"/>
        <v>0</v>
      </c>
      <c r="H14" s="98"/>
      <c r="I14" s="33">
        <f t="shared" si="0"/>
        <v>0</v>
      </c>
      <c r="J14" s="98"/>
      <c r="K14" s="33">
        <f t="shared" si="1"/>
        <v>0</v>
      </c>
      <c r="L14" s="6"/>
      <c r="M14" s="6"/>
    </row>
    <row r="15" spans="1:13">
      <c r="A15" s="57"/>
      <c r="B15" s="81"/>
      <c r="C15" s="81"/>
      <c r="D15" s="58"/>
      <c r="E15" s="30"/>
      <c r="F15" s="37"/>
      <c r="G15" s="43">
        <f t="shared" si="2"/>
        <v>0</v>
      </c>
      <c r="H15" s="98"/>
      <c r="I15" s="33">
        <f t="shared" si="0"/>
        <v>0</v>
      </c>
      <c r="J15" s="98"/>
      <c r="K15" s="33">
        <f t="shared" si="1"/>
        <v>0</v>
      </c>
      <c r="L15" s="6"/>
      <c r="M15" s="6"/>
    </row>
    <row r="16" spans="1:13">
      <c r="A16" s="57"/>
      <c r="B16" s="81"/>
      <c r="C16" s="81"/>
      <c r="D16" s="58"/>
      <c r="E16" s="30"/>
      <c r="F16" s="37"/>
      <c r="G16" s="43">
        <f t="shared" si="2"/>
        <v>0</v>
      </c>
      <c r="H16" s="98"/>
      <c r="I16" s="33">
        <f t="shared" si="0"/>
        <v>0</v>
      </c>
      <c r="J16" s="98"/>
      <c r="K16" s="33">
        <f t="shared" si="1"/>
        <v>0</v>
      </c>
      <c r="L16" s="6"/>
      <c r="M16" s="6"/>
    </row>
    <row r="17" spans="1:13">
      <c r="A17" s="57"/>
      <c r="B17" s="81"/>
      <c r="C17" s="81"/>
      <c r="D17" s="81"/>
      <c r="E17" s="30"/>
      <c r="F17" s="37"/>
      <c r="G17" s="43">
        <f t="shared" si="2"/>
        <v>0</v>
      </c>
      <c r="H17" s="98"/>
      <c r="I17" s="33">
        <f t="shared" si="0"/>
        <v>0</v>
      </c>
      <c r="J17" s="98"/>
      <c r="K17" s="33">
        <f t="shared" si="1"/>
        <v>0</v>
      </c>
      <c r="L17" s="6"/>
      <c r="M17" s="6"/>
    </row>
    <row r="18" spans="1:13">
      <c r="A18" s="57"/>
      <c r="B18" s="81"/>
      <c r="C18" s="81"/>
      <c r="D18" s="58"/>
      <c r="E18" s="30"/>
      <c r="F18" s="37"/>
      <c r="G18" s="43">
        <f t="shared" si="2"/>
        <v>0</v>
      </c>
      <c r="H18" s="98"/>
      <c r="I18" s="33">
        <f t="shared" si="0"/>
        <v>0</v>
      </c>
      <c r="J18" s="98"/>
      <c r="K18" s="33">
        <f t="shared" si="1"/>
        <v>0</v>
      </c>
      <c r="L18" s="6"/>
      <c r="M18" s="6"/>
    </row>
    <row r="19" spans="1:13">
      <c r="A19" s="57"/>
      <c r="B19" s="81"/>
      <c r="C19" s="81"/>
      <c r="D19" s="58"/>
      <c r="E19" s="30"/>
      <c r="F19" s="37"/>
      <c r="G19" s="43">
        <f t="shared" si="2"/>
        <v>0</v>
      </c>
      <c r="H19" s="98"/>
      <c r="I19" s="33">
        <f t="shared" si="0"/>
        <v>0</v>
      </c>
      <c r="J19" s="98"/>
      <c r="K19" s="33">
        <f t="shared" si="1"/>
        <v>0</v>
      </c>
      <c r="L19" s="6"/>
      <c r="M19" s="6"/>
    </row>
    <row r="20" spans="1:13">
      <c r="A20" s="57"/>
      <c r="B20" s="81"/>
      <c r="C20" s="81"/>
      <c r="D20" s="58"/>
      <c r="E20" s="30"/>
      <c r="F20" s="37"/>
      <c r="G20" s="43">
        <f t="shared" si="2"/>
        <v>0</v>
      </c>
      <c r="H20" s="98"/>
      <c r="I20" s="33">
        <f t="shared" si="0"/>
        <v>0</v>
      </c>
      <c r="J20" s="98"/>
      <c r="K20" s="33">
        <f t="shared" si="1"/>
        <v>0</v>
      </c>
      <c r="L20" s="6"/>
      <c r="M20" s="6"/>
    </row>
    <row r="21" spans="1:13">
      <c r="A21" s="57"/>
      <c r="B21" s="81"/>
      <c r="C21" s="81"/>
      <c r="D21" s="81"/>
      <c r="E21" s="30"/>
      <c r="F21" s="37"/>
      <c r="G21" s="43">
        <f t="shared" si="2"/>
        <v>0</v>
      </c>
      <c r="H21" s="98"/>
      <c r="I21" s="33">
        <f t="shared" si="0"/>
        <v>0</v>
      </c>
      <c r="J21" s="98"/>
      <c r="K21" s="33">
        <f t="shared" si="1"/>
        <v>0</v>
      </c>
      <c r="L21" s="6"/>
      <c r="M21" s="6"/>
    </row>
    <row r="22" spans="1:13">
      <c r="A22" s="82"/>
      <c r="B22" s="83"/>
      <c r="C22" s="83"/>
      <c r="D22" s="83"/>
      <c r="E22" s="30"/>
      <c r="F22" s="37"/>
      <c r="G22" s="43">
        <f t="shared" si="2"/>
        <v>0</v>
      </c>
      <c r="H22" s="98"/>
      <c r="I22" s="33">
        <f t="shared" si="0"/>
        <v>0</v>
      </c>
      <c r="J22" s="98"/>
      <c r="K22" s="33">
        <f t="shared" si="1"/>
        <v>0</v>
      </c>
      <c r="L22" s="6"/>
      <c r="M22" s="6"/>
    </row>
    <row r="23" spans="1:13">
      <c r="A23" s="79"/>
      <c r="B23" s="80"/>
      <c r="C23" s="80"/>
      <c r="D23" s="80"/>
      <c r="E23" s="30"/>
      <c r="F23" s="37"/>
      <c r="G23" s="43">
        <f t="shared" si="2"/>
        <v>0</v>
      </c>
      <c r="H23" s="98"/>
      <c r="I23" s="33">
        <f t="shared" si="0"/>
        <v>0</v>
      </c>
      <c r="J23" s="98"/>
      <c r="K23" s="33">
        <f t="shared" si="1"/>
        <v>0</v>
      </c>
      <c r="L23" s="6"/>
      <c r="M23" s="6"/>
    </row>
    <row r="24" spans="1:13">
      <c r="A24" s="79"/>
      <c r="B24" s="80"/>
      <c r="C24" s="80"/>
      <c r="D24" s="80"/>
      <c r="E24" s="30"/>
      <c r="F24" s="37"/>
      <c r="G24" s="43">
        <f t="shared" si="2"/>
        <v>0</v>
      </c>
      <c r="H24" s="98"/>
      <c r="I24" s="33">
        <f t="shared" si="0"/>
        <v>0</v>
      </c>
      <c r="J24" s="98"/>
      <c r="K24" s="33">
        <f t="shared" si="1"/>
        <v>0</v>
      </c>
      <c r="L24" s="6"/>
      <c r="M24" s="6"/>
    </row>
    <row r="25" spans="1:13" ht="13.5" thickBot="1">
      <c r="A25" s="57"/>
      <c r="B25" s="81"/>
      <c r="C25" s="81"/>
      <c r="D25" s="81"/>
      <c r="E25" s="30"/>
      <c r="F25" s="37"/>
      <c r="G25" s="43">
        <f t="shared" si="2"/>
        <v>0</v>
      </c>
      <c r="H25" s="98"/>
      <c r="I25" s="33">
        <f t="shared" si="0"/>
        <v>0</v>
      </c>
      <c r="J25" s="98"/>
      <c r="K25" s="33">
        <f t="shared" si="1"/>
        <v>0</v>
      </c>
      <c r="L25" s="6"/>
      <c r="M25" s="6"/>
    </row>
    <row r="26" spans="1:13" ht="13.5" thickBot="1">
      <c r="A26" s="6"/>
      <c r="B26" s="6"/>
      <c r="C26" s="6"/>
      <c r="D26" s="6"/>
      <c r="E26" s="49">
        <f>SUM(E6:E25)</f>
        <v>0</v>
      </c>
      <c r="F26" s="49"/>
      <c r="G26" s="49">
        <f>SUM(G6:G25)</f>
        <v>0</v>
      </c>
      <c r="H26" s="49"/>
      <c r="I26" s="49">
        <f>SUM(I6:I25)</f>
        <v>0</v>
      </c>
      <c r="J26" s="49"/>
      <c r="K26" s="49">
        <f>SUM(K6:K25)</f>
        <v>0</v>
      </c>
      <c r="L26" s="51"/>
      <c r="M26" s="6"/>
    </row>
    <row r="27" spans="1:13" ht="13.5" thickBot="1">
      <c r="A27" s="6"/>
      <c r="B27" s="6"/>
      <c r="C27" s="6"/>
      <c r="D27" s="6"/>
      <c r="E27" s="23"/>
      <c r="F27" s="23"/>
      <c r="G27" s="23"/>
      <c r="H27" s="23"/>
      <c r="I27" s="23"/>
      <c r="J27" s="23"/>
      <c r="K27" s="23"/>
      <c r="L27" s="51"/>
      <c r="M27" s="6"/>
    </row>
    <row r="28" spans="1:13" ht="13.5" thickBot="1">
      <c r="A28" s="6"/>
      <c r="B28" s="6"/>
      <c r="C28" s="6"/>
      <c r="D28" s="6"/>
      <c r="E28" s="23" t="s">
        <v>34</v>
      </c>
      <c r="F28" s="100">
        <v>2018</v>
      </c>
      <c r="G28" s="23"/>
      <c r="H28" s="23"/>
      <c r="I28" s="23"/>
      <c r="J28" s="23"/>
      <c r="K28" s="23"/>
      <c r="L28" s="51"/>
      <c r="M28" s="6"/>
    </row>
    <row r="29" spans="1:13" ht="18">
      <c r="A29" s="84"/>
      <c r="B29" s="51"/>
      <c r="C29" s="51"/>
      <c r="D29" s="51"/>
      <c r="E29" s="85"/>
      <c r="F29" s="77"/>
      <c r="G29" s="86"/>
      <c r="H29" s="67"/>
      <c r="I29" s="67"/>
      <c r="J29" s="51"/>
      <c r="K29" s="51"/>
      <c r="L29" s="51"/>
      <c r="M29" s="6"/>
    </row>
    <row r="30" spans="1:13">
      <c r="A30" s="6"/>
      <c r="B30" s="6"/>
      <c r="C30" s="6"/>
      <c r="D30" s="6"/>
      <c r="E30" s="10"/>
      <c r="F30" s="11"/>
      <c r="G30" s="12"/>
      <c r="H30" s="6"/>
      <c r="I30" s="6"/>
      <c r="J30" s="6"/>
      <c r="K30" s="6"/>
      <c r="L30" s="6"/>
      <c r="M30" s="6"/>
    </row>
    <row r="31" spans="1:13">
      <c r="A31" s="6"/>
      <c r="B31" s="6"/>
      <c r="C31" s="6"/>
      <c r="D31" s="6"/>
      <c r="E31" s="17"/>
      <c r="F31" s="53" t="s">
        <v>29</v>
      </c>
      <c r="G31" s="51"/>
      <c r="H31" s="6"/>
      <c r="I31" s="6"/>
      <c r="J31" s="6"/>
      <c r="K31" s="6"/>
      <c r="L31" s="6"/>
      <c r="M31" s="6"/>
    </row>
    <row r="32" spans="1:13" ht="13.5" thickBot="1">
      <c r="A32" s="6"/>
      <c r="B32" s="6"/>
      <c r="C32" s="6"/>
      <c r="D32" s="6"/>
      <c r="E32" s="10"/>
      <c r="F32" s="17" t="s">
        <v>30</v>
      </c>
      <c r="G32" s="8" t="s">
        <v>12</v>
      </c>
      <c r="H32" s="6"/>
      <c r="I32" s="6"/>
      <c r="J32" s="6"/>
      <c r="K32" s="6"/>
      <c r="L32" s="6"/>
      <c r="M32" s="6"/>
    </row>
    <row r="33" spans="1:13" ht="13.5" thickBot="1">
      <c r="A33" s="6"/>
      <c r="B33" s="6"/>
      <c r="C33" s="6"/>
      <c r="D33" s="6"/>
      <c r="E33" s="16" t="s">
        <v>25</v>
      </c>
      <c r="F33" s="87" t="e">
        <f>G33/E26</f>
        <v>#DIV/0!</v>
      </c>
      <c r="G33" s="49">
        <f>((E26+H41*E26)/2)*H43</f>
        <v>0</v>
      </c>
      <c r="H33" s="51"/>
      <c r="I33" s="6"/>
      <c r="J33" s="6"/>
      <c r="K33" s="6"/>
      <c r="L33" s="88"/>
      <c r="M33" s="6"/>
    </row>
    <row r="34" spans="1:13" ht="13.5" thickBot="1">
      <c r="A34" s="6"/>
      <c r="B34" s="6"/>
      <c r="C34" s="6"/>
      <c r="D34" s="6"/>
      <c r="E34" s="8" t="s">
        <v>1</v>
      </c>
      <c r="F34" s="87" t="e">
        <f>G34/E26</f>
        <v>#DIV/0!</v>
      </c>
      <c r="G34" s="49">
        <f>I26</f>
        <v>0</v>
      </c>
      <c r="H34" s="51"/>
      <c r="I34" s="6"/>
      <c r="J34" s="6"/>
      <c r="K34" s="6"/>
      <c r="L34" s="6"/>
      <c r="M34" s="6"/>
    </row>
    <row r="35" spans="1:13" ht="13.5" thickBot="1">
      <c r="A35" s="6"/>
      <c r="B35" s="6"/>
      <c r="C35" s="6"/>
      <c r="D35" s="6"/>
      <c r="E35" s="16" t="s">
        <v>26</v>
      </c>
      <c r="F35" s="87" t="e">
        <f>G35/E26</f>
        <v>#DIV/0!</v>
      </c>
      <c r="G35" s="49">
        <f>K26</f>
        <v>0</v>
      </c>
      <c r="H35" s="51"/>
      <c r="I35" s="6"/>
      <c r="J35" s="6"/>
      <c r="K35" s="6"/>
      <c r="L35" s="6"/>
      <c r="M35" s="6"/>
    </row>
    <row r="36" spans="1:13" ht="13.5" thickBot="1">
      <c r="A36" s="6"/>
      <c r="B36" s="6"/>
      <c r="C36" s="6"/>
      <c r="D36" s="6"/>
      <c r="E36" s="28"/>
      <c r="F36" s="87"/>
      <c r="G36" s="60"/>
      <c r="H36" s="6"/>
      <c r="I36" s="6"/>
      <c r="J36" s="6"/>
      <c r="K36" s="6"/>
      <c r="L36" s="6"/>
      <c r="M36" s="6"/>
    </row>
    <row r="37" spans="1:13" ht="13.5" thickBot="1">
      <c r="A37" s="6"/>
      <c r="B37" s="6"/>
      <c r="C37" s="6"/>
      <c r="D37" s="6"/>
      <c r="E37" s="6"/>
      <c r="F37" s="6"/>
      <c r="G37" s="6"/>
      <c r="H37" s="6"/>
      <c r="I37" s="6"/>
      <c r="J37" s="6"/>
      <c r="K37" s="6"/>
      <c r="L37" s="6"/>
      <c r="M37" s="6"/>
    </row>
    <row r="38" spans="1:13" ht="13.5" thickBot="1">
      <c r="A38" s="6"/>
      <c r="B38" s="6"/>
      <c r="C38" s="6"/>
      <c r="D38" s="101" t="s">
        <v>21</v>
      </c>
      <c r="E38" s="103"/>
      <c r="F38" s="63" t="e">
        <f>G38/E26</f>
        <v>#DIV/0!</v>
      </c>
      <c r="G38" s="49">
        <f>SUM(G33:G35)</f>
        <v>0</v>
      </c>
      <c r="H38" s="51"/>
      <c r="I38" s="51"/>
      <c r="J38" s="6"/>
      <c r="K38" s="6"/>
      <c r="L38" s="6"/>
      <c r="M38" s="6"/>
    </row>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6"/>
      <c r="B41" s="6"/>
      <c r="C41" s="6"/>
      <c r="D41" s="10"/>
      <c r="E41" s="11"/>
      <c r="F41" s="11"/>
      <c r="G41" s="64" t="s">
        <v>27</v>
      </c>
      <c r="H41" s="89"/>
      <c r="I41" s="10" t="s">
        <v>28</v>
      </c>
      <c r="J41" s="11"/>
      <c r="K41" s="12"/>
      <c r="L41" s="6"/>
      <c r="M41" s="6"/>
    </row>
    <row r="42" spans="1:13">
      <c r="A42" s="6"/>
      <c r="B42" s="6"/>
      <c r="C42" s="6"/>
      <c r="D42" s="6"/>
      <c r="E42" s="6"/>
      <c r="F42" s="6"/>
      <c r="G42" s="6"/>
      <c r="H42" s="6"/>
      <c r="I42" s="6"/>
      <c r="J42" s="6"/>
      <c r="K42" s="6"/>
      <c r="L42" s="6"/>
      <c r="M42" s="6"/>
    </row>
    <row r="43" spans="1:13">
      <c r="A43" s="6"/>
      <c r="B43" s="6"/>
      <c r="C43" s="6"/>
      <c r="D43" s="6"/>
      <c r="E43" s="10"/>
      <c r="F43" s="11"/>
      <c r="G43" s="64" t="s">
        <v>22</v>
      </c>
      <c r="H43" s="90">
        <v>0.04</v>
      </c>
      <c r="I43" s="51"/>
      <c r="J43" s="51"/>
      <c r="K43" s="51"/>
      <c r="L43" s="6"/>
      <c r="M43" s="6"/>
    </row>
    <row r="44" spans="1:13">
      <c r="A44" s="6"/>
      <c r="B44" s="6"/>
      <c r="C44" s="6"/>
      <c r="D44" s="6"/>
      <c r="E44" s="6"/>
      <c r="F44" s="6"/>
      <c r="G44" s="6"/>
      <c r="H44" s="6"/>
      <c r="I44" s="6"/>
      <c r="J44" s="6"/>
      <c r="K44" s="6"/>
      <c r="L44" s="6"/>
      <c r="M44" s="6"/>
    </row>
  </sheetData>
  <mergeCells count="4">
    <mergeCell ref="F4:G4"/>
    <mergeCell ref="H4:I4"/>
    <mergeCell ref="J4:K4"/>
    <mergeCell ref="D38:E38"/>
  </mergeCells>
  <pageMargins left="0.7" right="0.7" top="0.75" bottom="0.75" header="0.3" footer="0.3"/>
  <pageSetup paperSize="9" scale="9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gebouwen en vaste installaties</vt:lpstr>
      <vt:lpstr>werktuigen en inventaris</vt:lpstr>
    </vt:vector>
  </TitlesOfParts>
  <Company>CUMELA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Invoermodel</dc:title>
  <dc:subject>Model t.b.v. het bedrijfseconomisch onderzoek agrarische loonbedrijven</dc:subject>
  <dc:creator>Toon van de Wetering</dc:creator>
  <cp:lastModifiedBy>Elon van  Erp</cp:lastModifiedBy>
  <cp:lastPrinted>2013-02-01T13:08:10Z</cp:lastPrinted>
  <dcterms:created xsi:type="dcterms:W3CDTF">1998-11-10T14:15:53Z</dcterms:created>
  <dcterms:modified xsi:type="dcterms:W3CDTF">2018-11-20T10:41:06Z</dcterms:modified>
</cp:coreProperties>
</file>